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поссовет\"/>
    </mc:Choice>
  </mc:AlternateContent>
  <bookViews>
    <workbookView xWindow="0" yWindow="0" windowWidth="20490" windowHeight="7755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Доходы!$A$1:$E$11</definedName>
    <definedName name="__bookmark_2">Доходы!$A$12:$E$63</definedName>
    <definedName name="__bookmark_4">Расходы!$A$1:$E$157</definedName>
    <definedName name="__bookmark_5">Источники!$A$5:$F$25</definedName>
    <definedName name="__bookmark_6">Источники!#REF!</definedName>
    <definedName name="_xlnm.Print_Titles" localSheetId="0">Доходы!$12:$15</definedName>
    <definedName name="_xlnm.Print_Titles" localSheetId="2">Источники!$5:$9</definedName>
    <definedName name="_xlnm.Print_Titles" localSheetId="1">Расходы!$1:$11</definedName>
  </definedNames>
  <calcPr calcId="152511" fullCalcOnLoad="1"/>
</workbook>
</file>

<file path=xl/calcChain.xml><?xml version="1.0" encoding="utf-8"?>
<calcChain xmlns="http://schemas.openxmlformats.org/spreadsheetml/2006/main">
  <c r="E155" i="2" l="1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88" i="2"/>
  <c r="E87" i="2"/>
  <c r="E86" i="2"/>
  <c r="E85" i="2"/>
  <c r="E84" i="2"/>
  <c r="E83" i="2"/>
  <c r="E82" i="2"/>
  <c r="E81" i="2"/>
  <c r="E74" i="2"/>
  <c r="E73" i="2"/>
  <c r="E72" i="2"/>
  <c r="E71" i="2"/>
  <c r="E70" i="2"/>
  <c r="E69" i="2"/>
  <c r="E68" i="2"/>
  <c r="E67" i="2"/>
  <c r="E63" i="2"/>
  <c r="E62" i="2"/>
  <c r="E61" i="2"/>
  <c r="E60" i="2"/>
  <c r="E59" i="2"/>
  <c r="E58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C16" i="1"/>
  <c r="C17" i="1"/>
  <c r="D23" i="1"/>
  <c r="E23" i="1" s="1"/>
  <c r="E24" i="1"/>
  <c r="E54" i="1"/>
  <c r="E57" i="1"/>
  <c r="E58" i="1"/>
  <c r="E59" i="1"/>
  <c r="E60" i="1"/>
  <c r="D56" i="1"/>
  <c r="D55" i="1" s="1"/>
  <c r="E55" i="1" s="1"/>
  <c r="E41" i="1"/>
  <c r="E43" i="1"/>
  <c r="D42" i="1"/>
  <c r="E42" i="1"/>
  <c r="D40" i="1"/>
  <c r="D39" i="1" s="1"/>
  <c r="E40" i="1"/>
  <c r="E38" i="1"/>
  <c r="D37" i="1"/>
  <c r="E28" i="1"/>
  <c r="E31" i="1"/>
  <c r="E34" i="1"/>
  <c r="E35" i="1"/>
  <c r="D30" i="1"/>
  <c r="E30" i="1" s="1"/>
  <c r="D27" i="1"/>
  <c r="E27" i="1" s="1"/>
  <c r="E18" i="1"/>
  <c r="E20" i="1"/>
  <c r="D19" i="1"/>
  <c r="E19" i="1"/>
  <c r="E37" i="1"/>
  <c r="E56" i="1"/>
  <c r="E39" i="1" l="1"/>
  <c r="D36" i="1"/>
  <c r="E36" i="1" s="1"/>
  <c r="D26" i="1"/>
  <c r="E26" i="1" l="1"/>
  <c r="D25" i="1"/>
  <c r="E25" i="1" l="1"/>
  <c r="D17" i="1"/>
  <c r="E17" i="1" l="1"/>
  <c r="D16" i="1"/>
  <c r="E16" i="1" s="1"/>
</calcChain>
</file>

<file path=xl/sharedStrings.xml><?xml version="1.0" encoding="utf-8"?>
<sst xmlns="http://schemas.openxmlformats.org/spreadsheetml/2006/main" count="461" uniqueCount="360">
  <si>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</si>
  <si>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</si>
  <si>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</si>
  <si>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</si>
  <si>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</si>
  <si>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1</t>
  </si>
  <si>
    <t>2</t>
  </si>
  <si>
    <t>3</t>
  </si>
  <si>
    <t>4</t>
  </si>
  <si>
    <t>5</t>
  </si>
  <si>
    <t>6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</si>
  <si>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</si>
  <si>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</si>
  <si>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</si>
  <si>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</si>
  <si>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</si>
  <si>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</si>
  <si>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</si>
  <si>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</si>
  <si>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</si>
  <si>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</si>
  <si>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</si>
  <si>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</si>
  <si>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</si>
  <si>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</si>
  <si>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</si>
  <si>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</si>
  <si>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</si>
  <si>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</si>
  <si>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</si>
  <si>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</si>
  <si>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</si>
  <si>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</si>
  <si>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</si>
  <si>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</si>
  <si>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</si>
  <si>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</si>
  <si>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</si>
  <si>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</si>
  <si>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</si>
  <si>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</si>
  <si>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</si>
  <si>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</si>
  <si>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</si>
  <si>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</si>
  <si>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</si>
  <si>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</si>
  <si>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</si>
  <si>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</si>
  <si>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</si>
  <si>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</si>
  <si>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</si>
  <si>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</si>
  <si>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</si>
  <si>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</si>
  <si>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</si>
  <si>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</si>
  <si>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</si>
  <si>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</si>
  <si>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</si>
  <si>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</si>
  <si>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</si>
  <si>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</si>
  <si>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</si>
  <si>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ЗАДОЛЖЕННОСТЬ И ПЕРЕРАСЧЕТЫ ПО ОТМЕНЕННЫМ НАЛОГАМ, СБОРАМ И ИНЫМ ОБЯЗАТЕЛЬНЫМ ПЛАТЕЖАМ</t>
  </si>
  <si>
    <t>000 10900000000000000</t>
  </si>
  <si>
    <t>Налоги на имущество</t>
  </si>
  <si>
    <t>000 10904000000000110</t>
  </si>
  <si>
    <t>Земельный налог (по обязательствам, возникшим до 1 января 2006 года)</t>
  </si>
  <si>
    <t>000 10904050000000110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</si>
  <si>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</si>
  <si>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000 10904053100000110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</si>
  <si>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</si>
  <si>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</si>
  <si>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</si>
  <si>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</si>
  <si>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</si>
  <si>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</si>
  <si>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ШТРАФЫ, САНКЦИИ, ВОЗМЕЩЕНИЕ УЩЕРБА</t>
  </si>
  <si>
    <t>000 11600000000000000</t>
  </si>
  <si>
    <t>Прочие поступления от денежных взысканий (штрафов) и иных сумм в возмещение ущерба</t>
  </si>
  <si>
    <t>000 11690000000000140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</si>
  <si>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</si>
  <si>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000 11690050100000140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</si>
  <si>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</si>
  <si>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</si>
  <si>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</si>
  <si>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</si>
  <si>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</si>
  <si>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000 20210000000000151</t>
  </si>
  <si>
    <t>Дотации на выравнивание бюджетной обеспеченности</t>
  </si>
  <si>
    <t>000 20215001000000151</t>
  </si>
  <si>
    <t>Дотации бюджетам на поддержку мер по обеспечению сбалансированности бюджетов</t>
  </si>
  <si>
    <t>000 20215002000000151</t>
  </si>
  <si>
    <t>Иные межбюджетные трансферты</t>
  </si>
  <si>
    <t>000 20240000000000151</t>
  </si>
  <si>
    <t>Прочие межбюджетные трансферты, передаваемые бюджетам</t>
  </si>
  <si>
    <t>000 20249999000000151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</si>
  <si>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</si>
  <si>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</si>
  <si>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</si>
  <si>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000 20705000100000180</t>
  </si>
  <si>
    <t>Код расхода по бюджетной классификации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</si>
  <si>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</si>
  <si>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</si>
  <si>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</si>
  <si>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</si>
  <si>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>Муниципальная программа "Реализация муниципальной политики на территории муниципального образования Саракташский поссовет Саракташского района Оренбургской области на 2018-2021 годы"</t>
  </si>
  <si>
    <t>000 0102 6400000000 000</t>
  </si>
  <si>
    <t>Подпрограмма "Осуществление деятельности аппарата управления"</t>
  </si>
  <si>
    <t>000 0102 6410000000 000</t>
  </si>
  <si>
    <t>Глава муниципального образования</t>
  </si>
  <si>
    <t>000 0102 6410010010 000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</si>
  <si>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</si>
  <si>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000 0102 6410010010 100</t>
  </si>
  <si>
    <t>Расходы на выплаты персоналу государственных (муниципальных) органов</t>
  </si>
  <si>
    <t>000 0102 6410010010 120</t>
  </si>
  <si>
    <t>Фонд оплаты труда государственных (муниципальных) органов</t>
  </si>
  <si>
    <t>134 0102 6410010010 121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</si>
  <si>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</si>
  <si>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134 0102 6410010010 129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</si>
  <si>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</si>
  <si>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</si>
  <si>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Непрограммное направление расходов (непрограммные мероприятия).</t>
  </si>
  <si>
    <t>000 0103 7700000000 000</t>
  </si>
  <si>
    <t>Функционирование представительных органов муниципального образования</t>
  </si>
  <si>
    <t>000 0103 7700010030 000</t>
  </si>
  <si>
    <t>Закупка товаров, работ и услуг для обеспечения государственных (муниципальных) нужд</t>
  </si>
  <si>
    <t>000 0103 7700010030 200</t>
  </si>
  <si>
    <t>Иные закупки товаров, работ и услуг для обеспечения государственных (муниципальных) нужд</t>
  </si>
  <si>
    <t>000 0103 7700010030 240</t>
  </si>
  <si>
    <t>Прочая закупка товаров, работ и услуг</t>
  </si>
  <si>
    <t>134 0103 7700010030 244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</si>
  <si>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</si>
  <si>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</si>
  <si>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000 0104 6400000000 000</t>
  </si>
  <si>
    <t>000 0104 6410000000 000</t>
  </si>
  <si>
    <t>Аппарат администрации муниципального образования</t>
  </si>
  <si>
    <t>000 0104 6410010020 000</t>
  </si>
  <si>
    <t>000 0104 6410010020 100</t>
  </si>
  <si>
    <t>000 0104 6410010020 120</t>
  </si>
  <si>
    <t>134 0104 6410010020 121</t>
  </si>
  <si>
    <t>134 0104 6410010020 129</t>
  </si>
  <si>
    <t>000 0104 6410010020 200</t>
  </si>
  <si>
    <t>000 0104 6410010020 240</t>
  </si>
  <si>
    <t>134 0104 6410010020 244</t>
  </si>
  <si>
    <t>Межбюджетные трансферты</t>
  </si>
  <si>
    <t>000 0104 6410010020 500</t>
  </si>
  <si>
    <t>134 0104 6410010020 540</t>
  </si>
  <si>
    <t>Иные бюджетные ассигнования</t>
  </si>
  <si>
    <t>000 0104 6410010020 800</t>
  </si>
  <si>
    <t>Уплата налогов, сборов и иных платежей</t>
  </si>
  <si>
    <t>000 0104 6410010020 850</t>
  </si>
  <si>
    <t>Уплата налога на имущество организаций и земельного налога</t>
  </si>
  <si>
    <t>134 0104 6410010020 851</t>
  </si>
  <si>
    <t>Уплата прочих налогов, сборов</t>
  </si>
  <si>
    <t>134 0104 6410010020 852</t>
  </si>
  <si>
    <t>Уплата иных платежей</t>
  </si>
  <si>
    <t>134 0104 6410010020 853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</si>
  <si>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</si>
  <si>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</si>
  <si>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000 0106 7700000000 000</t>
  </si>
  <si>
    <t>Аппарат контрольно-счетного органа</t>
  </si>
  <si>
    <t>000 0106 7700010080 000</t>
  </si>
  <si>
    <t>000 0106 7700010080 100</t>
  </si>
  <si>
    <t>000 0106 7700010080 120</t>
  </si>
  <si>
    <t>134 0106 7700010080 121</t>
  </si>
  <si>
    <t>134 0106 7700010080 129</t>
  </si>
  <si>
    <t>Резервные фонды</t>
  </si>
  <si>
    <t>000 0111 0000000000 000</t>
  </si>
  <si>
    <t>000 0111 7700000000 000</t>
  </si>
  <si>
    <t>Создание и использование средств резервного фонда администрации поселений Саракташского района</t>
  </si>
  <si>
    <t>000 0111 7700000040 000</t>
  </si>
  <si>
    <t>000 0111 7700000040 800</t>
  </si>
  <si>
    <t>Резервные средства</t>
  </si>
  <si>
    <t>134 0111 7700000040 870</t>
  </si>
  <si>
    <t>Другие общегосударственные вопросы</t>
  </si>
  <si>
    <t>000 0113 0000000000 000</t>
  </si>
  <si>
    <t>000 0113 7700000000 000</t>
  </si>
  <si>
    <t>Оценка недвижимости, признание прав и регулирование отношений по муниципальной собственности</t>
  </si>
  <si>
    <t>000 0113 7700090010 000</t>
  </si>
  <si>
    <t>000 0113 7700090010 200</t>
  </si>
  <si>
    <t>000 0113 7700090010 240</t>
  </si>
  <si>
    <t>134 0113 7700090010 244</t>
  </si>
  <si>
    <t>000 0113 7700090010 800</t>
  </si>
  <si>
    <t>000 0113 7700090010 850</t>
  </si>
  <si>
    <t>134 0113 7700090010 853</t>
  </si>
  <si>
    <t>НАЦИОНАЛЬНАЯ БЕЗОПАСНОСТЬ И ПРАВООХРАНИТЕЛЬНАЯ ДЕЯТЕЛЬНОСТЬ</t>
  </si>
  <si>
    <t>000 0300 0000000000 000</t>
  </si>
  <si>
    <t>Обеспечение пожарной безопасности</t>
  </si>
  <si>
    <t>000 0310 0000000000 000</t>
  </si>
  <si>
    <t>000 0310 6400000000 000</t>
  </si>
  <si>
    <t>Подпрограмма "Обеспечение пожарной безопасности на территории муниципального образования Саракташский поссовет"</t>
  </si>
  <si>
    <t>000 0310 6420000000 000</t>
  </si>
  <si>
    <t>Финансовое обеспечение мероприятий по обеспечению пожарной безопасности на территории муниципального образования поселения</t>
  </si>
  <si>
    <t>000 0310 6420095020 000</t>
  </si>
  <si>
    <t>000 0310 6420095020 200</t>
  </si>
  <si>
    <t>000 0310 6420095020 240</t>
  </si>
  <si>
    <t>134 0310 6420095020 244</t>
  </si>
  <si>
    <t>Другие вопросы в области национальной безопасности и правоохранительной деятельности</t>
  </si>
  <si>
    <t>000 0314 0000000000 000</t>
  </si>
  <si>
    <t>000 0314 7700000000 000</t>
  </si>
  <si>
    <t>Меры поддержки добровольных народных дружин</t>
  </si>
  <si>
    <t>000 0314 7700020040 000</t>
  </si>
  <si>
    <t>000 0314 7700020040 200</t>
  </si>
  <si>
    <t>000 0314 7700020040 240</t>
  </si>
  <si>
    <t>134 0314 7700020040 244</t>
  </si>
  <si>
    <t>НАЦИОНАЛЬНАЯ ЭКОНОМИКА</t>
  </si>
  <si>
    <t>000 0400 0000000000 000</t>
  </si>
  <si>
    <t>Дорожное хозяйство (дорожные фонды)</t>
  </si>
  <si>
    <t>000 0409 0000000000 000</t>
  </si>
  <si>
    <t>000 0409 6400000000 000</t>
  </si>
  <si>
    <t>Подпрограмма "Развитие дорожного хозяйства на территории муниципального образования Саракташский поссовет"</t>
  </si>
  <si>
    <t>000 0409 6430000000 000</t>
  </si>
  <si>
    <t>Содержание и ремонт, капитальный ремонт автомобильных дорог общего пользования и искусственных сооружений на них</t>
  </si>
  <si>
    <t>000 0409 6430095280 000</t>
  </si>
  <si>
    <t>000 0409 6430095280 200</t>
  </si>
  <si>
    <t>000 0409 6430095280 240</t>
  </si>
  <si>
    <t>134 0409 6430095280 244</t>
  </si>
  <si>
    <t>Софинансирование расходов по капитальному ремонту и ремонту автомобильных дорог общего пользования населенных пунктов</t>
  </si>
  <si>
    <t>000 0409 64300S0410 000</t>
  </si>
  <si>
    <t>000 0409 64300S0410 200</t>
  </si>
  <si>
    <t>000 0409 64300S0410 240</t>
  </si>
  <si>
    <t>134 0409 64300S0410 244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</si>
  <si>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</si>
  <si>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</si>
  <si>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</si>
  <si>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</si>
  <si>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000 0501 7700000000 000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</si>
  <si>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</si>
  <si>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000 0501 7700090140 000</t>
  </si>
  <si>
    <t>000 0501 7700090140 200</t>
  </si>
  <si>
    <t>000 0501 7700090140 240</t>
  </si>
  <si>
    <t>134 0501 7700090140 244</t>
  </si>
  <si>
    <t>Коммунальное хозяйство</t>
  </si>
  <si>
    <t>000 0502 0000000000 000</t>
  </si>
  <si>
    <t>000 0502 7700000000 000</t>
  </si>
  <si>
    <t>Прочие мероприятия в области коммунального хозяйства</t>
  </si>
  <si>
    <t>000 0502 7700090120 000</t>
  </si>
  <si>
    <t>000 0502 7700090120 200</t>
  </si>
  <si>
    <t>000 0502 7700090120 240</t>
  </si>
  <si>
    <t>134 0502 7700090120 244</t>
  </si>
  <si>
    <t>Благоустройство</t>
  </si>
  <si>
    <t>000 0503 0000000000 000</t>
  </si>
  <si>
    <t>000 0503 6400000000 000</t>
  </si>
  <si>
    <t>Подпрограмма "Благоустройство территории муниципального образования Саракташский поссовет"</t>
  </si>
  <si>
    <t>000 0503 6440000000 000</t>
  </si>
  <si>
    <t>Финансовое обеспечение мероприятий по благоустройству территорий муниципального образования поселения</t>
  </si>
  <si>
    <t>000 0503 6440095310 000</t>
  </si>
  <si>
    <t>000 0503 6440095310 200</t>
  </si>
  <si>
    <t>000 0503 6440095310 240</t>
  </si>
  <si>
    <t>134 0503 6440095310 244</t>
  </si>
  <si>
    <t>000 0503 6440095310 800</t>
  </si>
  <si>
    <t>000 0503 6440095310 850</t>
  </si>
  <si>
    <t>134 0503 6440095310 853</t>
  </si>
  <si>
    <t>Муниципальная программа "Формирование современной городской среды муниципального образования Саракташский поссовет Саракташского района Оренбургской области" на 2018-2022 годы</t>
  </si>
  <si>
    <t>000 0503 7000000000 000</t>
  </si>
  <si>
    <t>Благоустройство дворовых территорий многоквартирных домов муниципального образования Саракташский поссовет Саракташского района Оренбургской области</t>
  </si>
  <si>
    <t>000 0503 70000L5550 000</t>
  </si>
  <si>
    <t>000 0503 70000L5550 200</t>
  </si>
  <si>
    <t>000 0503 70000L5550 240</t>
  </si>
  <si>
    <t>134 0503 70000L5550 244</t>
  </si>
  <si>
    <t>КУЛЬТУРА, КИНЕМАТОГРАФИЯ</t>
  </si>
  <si>
    <t>000 0800 0000000000 000</t>
  </si>
  <si>
    <t>Культура</t>
  </si>
  <si>
    <t>000 0801 0000000000 000</t>
  </si>
  <si>
    <t>000 0801 6400000000 000</t>
  </si>
  <si>
    <t>Подпрограмма "Развитие культуры и спорта на территории муниципального образования Саракташский поссовет"</t>
  </si>
  <si>
    <t>000 0801 6450000000 000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</si>
  <si>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</si>
  <si>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000 0801 6450075080 000</t>
  </si>
  <si>
    <t>000 0801 6450075080 500</t>
  </si>
  <si>
    <t>134 0801 6450075080 540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</si>
  <si>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</si>
  <si>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000 0801 6450095220 000</t>
  </si>
  <si>
    <t>000 0801 6450095220 200</t>
  </si>
  <si>
    <t>000 0801 6450095220 240</t>
  </si>
  <si>
    <t>134 0801 6450095220 244</t>
  </si>
  <si>
    <t>Повышение заработной платы работников муниципальных учреждений культуры</t>
  </si>
  <si>
    <t>000 0801 64500S1030 000</t>
  </si>
  <si>
    <t>000 0801 64500S1030 500</t>
  </si>
  <si>
    <t>134 0801 64500S1030 540</t>
  </si>
  <si>
    <t>СОЦИАЛЬНАЯ ПОЛИТИКА</t>
  </si>
  <si>
    <t>000 1000 0000000000 000</t>
  </si>
  <si>
    <t>Социальное обеспечение населения</t>
  </si>
  <si>
    <t>000 1003 0000000000 000</t>
  </si>
  <si>
    <t>000 1003 6400000000 000</t>
  </si>
  <si>
    <t>Подпрограмма «Обеспечение жильем молодых семей в муниципальном образовании Саракташский поссовет»</t>
  </si>
  <si>
    <t>000 1003 6460000000 000</t>
  </si>
  <si>
    <t>Реализация мероприятий по обеспечению жильем молодых семей за счет местных средств бюджета поселения</t>
  </si>
  <si>
    <t>000 1003 6460014970 000</t>
  </si>
  <si>
    <t>000 1003 6460014970 500</t>
  </si>
  <si>
    <t>134 1003 6460014970 540</t>
  </si>
  <si>
    <t>Реализация мероприятий по обеспечению жильем молодых семей</t>
  </si>
  <si>
    <t>000 1003 64600L4970 000</t>
  </si>
  <si>
    <t>000 1003 64600L4970 500</t>
  </si>
  <si>
    <t>134 1003 64600L4970 540</t>
  </si>
  <si>
    <t>Финансирование расходов по предоставлению социальных выплат молодым семьям на строительство (приобретение) жилья отдельным категориям молодых семей</t>
  </si>
  <si>
    <t>000 1003 64600S0810 000</t>
  </si>
  <si>
    <t>000 1003 64600S0810 500</t>
  </si>
  <si>
    <t>134 1003 64600S0810 540</t>
  </si>
  <si>
    <t>ФИЗИЧЕСКАЯ КУЛЬТУРА И СПОРТ</t>
  </si>
  <si>
    <t>000 1100 0000000000 000</t>
  </si>
  <si>
    <t>Физическая культура</t>
  </si>
  <si>
    <t>000 1101 0000000000 000</t>
  </si>
  <si>
    <t>000 1101 6400000000 000</t>
  </si>
  <si>
    <t>000 1101 6450000000 000</t>
  </si>
  <si>
    <t>Организация деятельности физической культуры и спорта</t>
  </si>
  <si>
    <t>000 1101 6450095240 000</t>
  </si>
  <si>
    <t>000 1101 6450095240 200</t>
  </si>
  <si>
    <t>000 1101 6450095240 240</t>
  </si>
  <si>
    <t>134 1101 6450095240 244</t>
  </si>
  <si>
    <t>Результат кассового исполнения бюджета (дефицит/профицит)</t>
  </si>
  <si>
    <t>Код источника финансирования дефицита бюджета по бюджетной классификации</t>
  </si>
  <si>
    <r>
      <t xml:space="preserve">Источники финансирования дефицита бюджета - ВСЕГО </t>
    </r>
    <r>
      <rPr>
        <sz val="8"/>
        <color indexed="8"/>
        <rFont val="Arial"/>
      </rPr>
      <t xml:space="preserve">
В том числе:</t>
    </r>
  </si>
  <si>
    <r>
      <t xml:space="preserve">источники внутреннего финансирования бюджета </t>
    </r>
    <r>
      <rPr>
        <sz val="8"/>
        <color indexed="8"/>
        <rFont val="Arial"/>
      </rPr>
      <t xml:space="preserve">
Из них:</t>
    </r>
  </si>
  <si>
    <r>
      <t xml:space="preserve">источники внешнего финансирования бюджета </t>
    </r>
    <r>
      <rPr>
        <sz val="8"/>
        <color indexed="8"/>
        <rFont val="Arial"/>
      </rPr>
      <t xml:space="preserve">
Из них:</t>
    </r>
  </si>
  <si>
    <t>Изменение остатков средств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</si>
  <si>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</si>
  <si>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</si>
  <si>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</si>
  <si>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 бюджетов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</si>
  <si>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</si>
  <si>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</si>
  <si>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</si>
  <si>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</si>
  <si>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</si>
  <si>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</si>
  <si>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134 01050201100000510</t>
  </si>
  <si>
    <t>Уменьшение остатков средств бюджетов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</si>
  <si>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</si>
  <si>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</si>
  <si>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</si>
  <si>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</si>
  <si>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</si>
  <si>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</si>
  <si>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134 01050201100000610</t>
  </si>
  <si>
    <t>000 01060000000000500</t>
  </si>
  <si>
    <t>000 01060000000000600</t>
  </si>
  <si>
    <t xml:space="preserve">                                      по кодам классификации доходов бюджетов</t>
  </si>
  <si>
    <r>
      <t xml:space="preserve">                                                                                                                                   </t>
    </r>
    <r>
      <rPr>
        <sz val="11"/>
        <color indexed="8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Доходы  бюджета за 2 квартал 2018 года</t>
    </r>
  </si>
  <si>
    <t xml:space="preserve">к решению Совета депутатов </t>
  </si>
  <si>
    <t>МО Саракташский поссовет</t>
  </si>
  <si>
    <t>% выполнения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</si>
  <si>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</si>
  <si>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Доходы бюджета - ВСЕГО: 
В том числе:</t>
  </si>
  <si>
    <t>Расходы бюджета - ВСЕГО 
В том числе:</t>
  </si>
  <si>
    <r>
      <t xml:space="preserve">                                                                                    </t>
    </r>
    <r>
      <rPr>
        <b/>
        <sz val="11"/>
        <rFont val="Arial"/>
        <family val="2"/>
        <charset val="204"/>
      </rPr>
      <t>по кодам классификации доходов бюджетов</t>
    </r>
  </si>
  <si>
    <t xml:space="preserve">              Расходы  бюджета за 2 квартал 2018 года</t>
  </si>
  <si>
    <t>Приложение № 3</t>
  </si>
  <si>
    <t>к решению Совета депутатов</t>
  </si>
  <si>
    <t>% исполнени я бюджета</t>
  </si>
  <si>
    <t>Источники внутреннего финансирования дефицита  бюджета по группам, подгруппам классификации источников финансирования дефицитов бюджетов и группам классификации операций сектора государственного управления за 2 квартал 2018 года</t>
  </si>
  <si>
    <t>Приложение №1</t>
  </si>
  <si>
    <t>Приложение № 2</t>
  </si>
  <si>
    <r>
      <t xml:space="preserve">                                  </t>
    </r>
    <r>
      <rPr>
        <sz val="11"/>
        <rFont val="Arial"/>
        <family val="2"/>
        <charset val="204"/>
      </rPr>
      <t xml:space="preserve"> к решению Совета депутатов</t>
    </r>
  </si>
  <si>
    <r>
      <t xml:space="preserve">                                   </t>
    </r>
    <r>
      <rPr>
        <sz val="11"/>
        <rFont val="Arial"/>
        <family val="2"/>
        <charset val="204"/>
      </rPr>
      <t>МО Саракташский поссовет</t>
    </r>
  </si>
  <si>
    <r>
      <t xml:space="preserve">                                  </t>
    </r>
    <r>
      <rPr>
        <sz val="11"/>
        <rFont val="Arial"/>
        <family val="2"/>
        <charset val="204"/>
      </rPr>
      <t xml:space="preserve"> от 3 августа 2018 год № 205</t>
    </r>
  </si>
  <si>
    <t>от 3 августа  2018 года № 205</t>
  </si>
  <si>
    <t>от 3 августа 2018 год № 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</si>
</sst>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[$-1010419]dd\.mm\.yyyy"/>
    <numFmt numFmtId="173" formatCode="&quot;&quot;#000"/>
    <numFmt numFmtId="174" formatCode="&quot;&quot;###,##0.00"/>
  </numFmts>
  <fonts count="18" x14ac:knownFonts="1">
    <font>
      <sz val="10"/>
      <name val="Arial"/>
    </font>
    <font>
      <b/>
      <sz val="11"/>
      <color indexed="8"/>
      <name val="Arial"/>
    </font>
    <font>
      <sz val="8"/>
      <color indexed="8"/>
      <name val="Arial"/>
    </font>
    <font>
      <sz val="8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73" fontId="2" fillId="0" borderId="6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74" fontId="2" fillId="0" borderId="4" xfId="0" applyNumberFormat="1" applyFont="1" applyBorder="1" applyAlignment="1">
      <alignment horizontal="right" wrapText="1"/>
    </xf>
    <xf numFmtId="174" fontId="2" fillId="0" borderId="7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/>
    <xf numFmtId="0" fontId="5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wrapText="1"/>
    </xf>
    <xf numFmtId="174" fontId="10" fillId="0" borderId="4" xfId="0" applyNumberFormat="1" applyFont="1" applyBorder="1" applyAlignment="1">
      <alignment horizontal="right" wrapText="1"/>
    </xf>
    <xf numFmtId="174" fontId="10" fillId="0" borderId="7" xfId="0" applyNumberFormat="1" applyFont="1" applyBorder="1" applyAlignment="1">
      <alignment horizontal="right" wrapText="1"/>
    </xf>
    <xf numFmtId="0" fontId="11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wrapText="1"/>
    </xf>
    <xf numFmtId="174" fontId="11" fillId="0" borderId="4" xfId="0" applyNumberFormat="1" applyFont="1" applyBorder="1" applyAlignment="1">
      <alignment horizontal="right" wrapText="1"/>
    </xf>
    <xf numFmtId="174" fontId="11" fillId="0" borderId="7" xfId="0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wrapText="1"/>
    </xf>
    <xf numFmtId="174" fontId="12" fillId="0" borderId="4" xfId="0" applyNumberFormat="1" applyFont="1" applyBorder="1" applyAlignment="1">
      <alignment horizontal="right" wrapText="1"/>
    </xf>
    <xf numFmtId="174" fontId="12" fillId="0" borderId="7" xfId="0" applyNumberFormat="1" applyFont="1" applyBorder="1" applyAlignment="1">
      <alignment horizontal="right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wrapText="1"/>
    </xf>
    <xf numFmtId="174" fontId="7" fillId="0" borderId="4" xfId="0" applyNumberFormat="1" applyFont="1" applyBorder="1" applyAlignment="1">
      <alignment horizontal="right" wrapText="1"/>
    </xf>
    <xf numFmtId="174" fontId="7" fillId="0" borderId="7" xfId="0" applyNumberFormat="1" applyFont="1" applyBorder="1" applyAlignment="1">
      <alignment horizontal="right" wrapText="1"/>
    </xf>
    <xf numFmtId="0" fontId="13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center" wrapText="1"/>
    </xf>
    <xf numFmtId="174" fontId="13" fillId="0" borderId="4" xfId="0" applyNumberFormat="1" applyFont="1" applyBorder="1" applyAlignment="1">
      <alignment horizontal="right" wrapText="1"/>
    </xf>
    <xf numFmtId="174" fontId="13" fillId="0" borderId="7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wrapText="1"/>
    </xf>
    <xf numFmtId="174" fontId="14" fillId="0" borderId="4" xfId="0" applyNumberFormat="1" applyFont="1" applyBorder="1" applyAlignment="1">
      <alignment horizontal="right" wrapText="1"/>
    </xf>
    <xf numFmtId="174" fontId="14" fillId="0" borderId="7" xfId="0" applyNumberFormat="1" applyFont="1" applyBorder="1" applyAlignment="1">
      <alignment horizontal="right" wrapText="1"/>
    </xf>
    <xf numFmtId="0" fontId="15" fillId="0" borderId="4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center" wrapText="1"/>
    </xf>
    <xf numFmtId="174" fontId="15" fillId="0" borderId="4" xfId="0" applyNumberFormat="1" applyFont="1" applyBorder="1" applyAlignment="1">
      <alignment horizontal="right" wrapText="1"/>
    </xf>
    <xf numFmtId="174" fontId="15" fillId="0" borderId="7" xfId="0" applyNumberFormat="1" applyFont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/>
    <xf numFmtId="0" fontId="0" fillId="0" borderId="0" xfId="0" applyAlignment="1"/>
    <xf numFmtId="0" fontId="0" fillId="0" borderId="10" xfId="0" applyBorder="1" applyAlignment="1"/>
    <xf numFmtId="0" fontId="17" fillId="0" borderId="0" xfId="0" applyFont="1" applyAlignment="1"/>
    <xf numFmtId="0" fontId="0" fillId="0" borderId="0" xfId="0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9" xfId="0" applyBorder="1" applyAlignment="1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tabSelected="1" workbookViewId="0">
      <selection sqref="A1:E1"/>
    </sheetView>
  </sheetViews>
  <sheetFormatPr defaultRowHeight="12.75" x14ac:dyDescent="0.2"/>
  <cols>
    <col min="1" max="1" width="71.42578125" customWidth="1"/>
    <col min="2" max="2" width="20.140625" customWidth="1"/>
    <col min="3" max="3" width="12.5703125" customWidth="1"/>
    <col min="4" max="4" width="12.140625" customWidth="1"/>
    <col min="5" max="5" width="12.5703125" customWidth="1"/>
  </cols>
  <sheetData>
    <row r="1" spans="1:5" ht="17.25" customHeight="1" x14ac:dyDescent="0.25">
      <c r="A1" s="59"/>
      <c r="B1" s="55"/>
      <c r="C1" s="55"/>
      <c r="D1" s="55"/>
      <c r="E1" s="55"/>
    </row>
    <row r="2" spans="1:5" ht="16.5" customHeight="1" x14ac:dyDescent="0.2">
      <c r="A2" s="20" t="s">
        <v>344</v>
      </c>
      <c r="B2" s="19"/>
      <c r="C2" s="54" t="s">
        <v>353</v>
      </c>
      <c r="D2" s="52"/>
      <c r="E2" s="52"/>
    </row>
    <row r="3" spans="1:5" ht="1.5" customHeight="1" x14ac:dyDescent="0.2">
      <c r="A3" s="1"/>
      <c r="B3" s="52"/>
      <c r="C3" s="52"/>
      <c r="D3" s="52"/>
      <c r="E3" s="60"/>
    </row>
    <row r="4" spans="1:5" hidden="1" x14ac:dyDescent="0.2">
      <c r="A4" s="1"/>
      <c r="B4" s="55"/>
      <c r="C4" s="55"/>
      <c r="D4" s="2"/>
      <c r="E4" s="3"/>
    </row>
    <row r="5" spans="1:5" hidden="1" x14ac:dyDescent="0.2">
      <c r="A5" s="1"/>
      <c r="B5" s="55"/>
      <c r="C5" s="55"/>
      <c r="D5" s="2"/>
      <c r="E5" s="4"/>
    </row>
    <row r="6" spans="1:5" ht="11.25" hidden="1" customHeight="1" x14ac:dyDescent="0.2">
      <c r="A6" s="1"/>
      <c r="B6" s="55"/>
      <c r="C6" s="55"/>
      <c r="D6" s="2"/>
      <c r="E6" s="5"/>
    </row>
    <row r="7" spans="1:5" ht="10.5" hidden="1" customHeight="1" x14ac:dyDescent="0.2">
      <c r="A7" s="6"/>
      <c r="B7" s="55"/>
      <c r="C7" s="55"/>
      <c r="D7" s="2"/>
      <c r="E7" s="5"/>
    </row>
    <row r="8" spans="1:5" ht="12" customHeight="1" x14ac:dyDescent="0.2">
      <c r="A8" s="6"/>
      <c r="B8" s="51" t="s">
        <v>355</v>
      </c>
      <c r="C8" s="52"/>
      <c r="D8" s="52"/>
      <c r="E8" s="53"/>
    </row>
    <row r="9" spans="1:5" ht="13.5" customHeight="1" x14ac:dyDescent="0.2">
      <c r="A9" s="1"/>
      <c r="B9" s="51" t="s">
        <v>356</v>
      </c>
      <c r="C9" s="52"/>
      <c r="D9" s="52"/>
      <c r="E9" s="53"/>
    </row>
    <row r="10" spans="1:5" ht="11.25" customHeight="1" x14ac:dyDescent="0.2">
      <c r="A10" s="1"/>
      <c r="B10" s="51" t="s">
        <v>357</v>
      </c>
      <c r="C10" s="52"/>
      <c r="D10" s="52"/>
      <c r="E10" s="53"/>
    </row>
    <row r="11" spans="1:5" ht="26.25" customHeight="1" x14ac:dyDescent="0.25">
      <c r="A11" s="57" t="s">
        <v>340</v>
      </c>
      <c r="B11" s="58"/>
      <c r="C11" s="58"/>
      <c r="D11" s="58"/>
      <c r="E11" s="58"/>
    </row>
    <row r="12" spans="1:5" ht="23.25" customHeight="1" x14ac:dyDescent="0.2">
      <c r="A12" s="56" t="s">
        <v>339</v>
      </c>
      <c r="B12" s="55"/>
      <c r="C12" s="55"/>
      <c r="D12" s="55"/>
      <c r="E12" s="55"/>
    </row>
    <row r="13" spans="1:5" x14ac:dyDescent="0.2">
      <c r="A13" s="18"/>
      <c r="B13" s="7"/>
      <c r="C13" s="7"/>
      <c r="D13" s="7"/>
      <c r="E13" s="7"/>
    </row>
    <row r="14" spans="1:5" ht="39.6" customHeight="1" x14ac:dyDescent="0.2">
      <c r="A14" s="8" t="s">
        <v>0</v>
      </c>
      <c r="B14" s="8" t="s">
        <v>2</v>
      </c>
      <c r="C14" s="8" t="s">
        <v>3</v>
      </c>
      <c r="D14" s="8" t="s">
        <v>4</v>
      </c>
      <c r="E14" s="21" t="s">
        <v>343</v>
      </c>
    </row>
    <row r="15" spans="1:5" ht="13.5" thickBot="1" x14ac:dyDescent="0.25">
      <c r="A15" s="8" t="s">
        <v>5</v>
      </c>
      <c r="B15" s="9" t="s">
        <v>7</v>
      </c>
      <c r="C15" s="9" t="s">
        <v>8</v>
      </c>
      <c r="D15" s="9" t="s">
        <v>9</v>
      </c>
      <c r="E15" s="9" t="s">
        <v>10</v>
      </c>
    </row>
    <row r="16" spans="1:5" ht="24" x14ac:dyDescent="0.2">
      <c r="A16" s="42" t="s">
        <v>345</v>
      </c>
      <c r="B16" s="43" t="s">
        <v>11</v>
      </c>
      <c r="C16" s="44">
        <f>C17+C54</f>
        <v>86014582</v>
      </c>
      <c r="D16" s="44">
        <f>D17+D54</f>
        <v>42498975.310000002</v>
      </c>
      <c r="E16" s="45">
        <f>D16/C16*100</f>
        <v>49.409035447036182</v>
      </c>
    </row>
    <row r="17" spans="1:5" x14ac:dyDescent="0.2">
      <c r="A17" s="38" t="s">
        <v>12</v>
      </c>
      <c r="B17" s="39" t="s">
        <v>13</v>
      </c>
      <c r="C17" s="40">
        <f>C18+C23+C25+C36</f>
        <v>43766609</v>
      </c>
      <c r="D17" s="40">
        <f>D18+D23+D25+D36+D44+D48+D51</f>
        <v>18489473.48</v>
      </c>
      <c r="E17" s="41">
        <f>D17/C17*100</f>
        <v>42.245615784398559</v>
      </c>
    </row>
    <row r="18" spans="1:5" x14ac:dyDescent="0.2">
      <c r="A18" s="26" t="s">
        <v>14</v>
      </c>
      <c r="B18" s="27" t="s">
        <v>15</v>
      </c>
      <c r="C18" s="28">
        <v>21289000</v>
      </c>
      <c r="D18" s="28">
        <v>10102632.9</v>
      </c>
      <c r="E18" s="29">
        <f>D18/C18*100</f>
        <v>47.454708534924137</v>
      </c>
    </row>
    <row r="19" spans="1:5" x14ac:dyDescent="0.2">
      <c r="A19" s="22" t="s">
        <v>16</v>
      </c>
      <c r="B19" s="23" t="s">
        <v>17</v>
      </c>
      <c r="C19" s="24">
        <v>21289000</v>
      </c>
      <c r="D19" s="24">
        <f>D20+D21+D22</f>
        <v>10102632.9</v>
      </c>
      <c r="E19" s="25">
        <f>D19/C19*100</f>
        <v>47.454708534924137</v>
      </c>
    </row>
    <row r="20" spans="1:5" ht="45" x14ac:dyDescent="0.2">
      <c r="A20" s="22" t="s">
        <v>18</v>
      </c>
      <c r="B20" s="23" t="s">
        <v>19</v>
      </c>
      <c r="C20" s="24">
        <v>21289000</v>
      </c>
      <c r="D20" s="24">
        <v>9986717.8200000003</v>
      </c>
      <c r="E20" s="25">
        <f>D20/C20*100</f>
        <v>46.910225092770915</v>
      </c>
    </row>
    <row r="21" spans="1:5" ht="56.25" x14ac:dyDescent="0.2">
      <c r="A21" s="22" t="s">
        <v>20</v>
      </c>
      <c r="B21" s="23" t="s">
        <v>21</v>
      </c>
      <c r="C21" s="24">
        <v>0</v>
      </c>
      <c r="D21" s="24">
        <v>84925.19</v>
      </c>
      <c r="E21" s="25">
        <v>0</v>
      </c>
    </row>
    <row r="22" spans="1:5" ht="22.5" x14ac:dyDescent="0.2">
      <c r="A22" s="22" t="s">
        <v>22</v>
      </c>
      <c r="B22" s="23" t="s">
        <v>23</v>
      </c>
      <c r="C22" s="24">
        <v>0</v>
      </c>
      <c r="D22" s="24">
        <v>30989.89</v>
      </c>
      <c r="E22" s="25">
        <v>0</v>
      </c>
    </row>
    <row r="23" spans="1:5" ht="22.5" x14ac:dyDescent="0.2">
      <c r="A23" s="26" t="s">
        <v>24</v>
      </c>
      <c r="B23" s="27" t="s">
        <v>25</v>
      </c>
      <c r="C23" s="28">
        <v>7054000</v>
      </c>
      <c r="D23" s="28">
        <f>D24</f>
        <v>3461553.2</v>
      </c>
      <c r="E23" s="29">
        <f t="shared" ref="E23:E28" si="0">D23/C23*100</f>
        <v>49.072203005387017</v>
      </c>
    </row>
    <row r="24" spans="1:5" ht="22.5" x14ac:dyDescent="0.2">
      <c r="A24" s="22" t="s">
        <v>26</v>
      </c>
      <c r="B24" s="23" t="s">
        <v>27</v>
      </c>
      <c r="C24" s="24">
        <v>7054000</v>
      </c>
      <c r="D24" s="24">
        <v>3461553.2</v>
      </c>
      <c r="E24" s="25">
        <f t="shared" si="0"/>
        <v>49.072203005387017</v>
      </c>
    </row>
    <row r="25" spans="1:5" x14ac:dyDescent="0.2">
      <c r="A25" s="26" t="s">
        <v>28</v>
      </c>
      <c r="B25" s="27" t="s">
        <v>29</v>
      </c>
      <c r="C25" s="28">
        <v>2025000</v>
      </c>
      <c r="D25" s="28">
        <f>D26+D34</f>
        <v>949942.66</v>
      </c>
      <c r="E25" s="29">
        <f t="shared" si="0"/>
        <v>46.91074864197531</v>
      </c>
    </row>
    <row r="26" spans="1:5" x14ac:dyDescent="0.2">
      <c r="A26" s="22" t="s">
        <v>30</v>
      </c>
      <c r="B26" s="23" t="s">
        <v>31</v>
      </c>
      <c r="C26" s="24">
        <v>1580000</v>
      </c>
      <c r="D26" s="24">
        <f>D27+D30+D33</f>
        <v>558137.79</v>
      </c>
      <c r="E26" s="25">
        <f t="shared" si="0"/>
        <v>35.32517658227848</v>
      </c>
    </row>
    <row r="27" spans="1:5" ht="22.5" x14ac:dyDescent="0.2">
      <c r="A27" s="22" t="s">
        <v>32</v>
      </c>
      <c r="B27" s="23" t="s">
        <v>33</v>
      </c>
      <c r="C27" s="24">
        <v>1074000</v>
      </c>
      <c r="D27" s="24">
        <f>D28+D29</f>
        <v>228595.16999999998</v>
      </c>
      <c r="E27" s="25">
        <f t="shared" si="0"/>
        <v>21.284466480446927</v>
      </c>
    </row>
    <row r="28" spans="1:5" ht="22.5" x14ac:dyDescent="0.2">
      <c r="A28" s="22" t="s">
        <v>32</v>
      </c>
      <c r="B28" s="23" t="s">
        <v>34</v>
      </c>
      <c r="C28" s="24">
        <v>1074000</v>
      </c>
      <c r="D28" s="24">
        <v>228486.9</v>
      </c>
      <c r="E28" s="25">
        <f t="shared" si="0"/>
        <v>21.274385474860335</v>
      </c>
    </row>
    <row r="29" spans="1:5" ht="22.5" x14ac:dyDescent="0.2">
      <c r="A29" s="22" t="s">
        <v>35</v>
      </c>
      <c r="B29" s="23" t="s">
        <v>36</v>
      </c>
      <c r="C29" s="24">
        <v>0</v>
      </c>
      <c r="D29" s="24">
        <v>108.27</v>
      </c>
      <c r="E29" s="25">
        <v>0</v>
      </c>
    </row>
    <row r="30" spans="1:5" ht="22.5" x14ac:dyDescent="0.2">
      <c r="A30" s="22" t="s">
        <v>37</v>
      </c>
      <c r="B30" s="23" t="s">
        <v>38</v>
      </c>
      <c r="C30" s="24">
        <v>506000</v>
      </c>
      <c r="D30" s="24">
        <f>D31+D32</f>
        <v>329798.07999999996</v>
      </c>
      <c r="E30" s="25">
        <f>D30/C30*100</f>
        <v>65.177486166007895</v>
      </c>
    </row>
    <row r="31" spans="1:5" ht="33.75" x14ac:dyDescent="0.2">
      <c r="A31" s="22" t="s">
        <v>39</v>
      </c>
      <c r="B31" s="23" t="s">
        <v>40</v>
      </c>
      <c r="C31" s="24">
        <v>506000</v>
      </c>
      <c r="D31" s="24">
        <v>326647.15999999997</v>
      </c>
      <c r="E31" s="25">
        <f>D31/C31*100</f>
        <v>64.5547747035573</v>
      </c>
    </row>
    <row r="32" spans="1:5" ht="33.75" x14ac:dyDescent="0.2">
      <c r="A32" s="22" t="s">
        <v>41</v>
      </c>
      <c r="B32" s="23" t="s">
        <v>42</v>
      </c>
      <c r="C32" s="24">
        <v>0</v>
      </c>
      <c r="D32" s="24">
        <v>3150.92</v>
      </c>
      <c r="E32" s="25">
        <v>0</v>
      </c>
    </row>
    <row r="33" spans="1:5" ht="22.5" x14ac:dyDescent="0.2">
      <c r="A33" s="22" t="s">
        <v>43</v>
      </c>
      <c r="B33" s="23" t="s">
        <v>44</v>
      </c>
      <c r="C33" s="24">
        <v>0</v>
      </c>
      <c r="D33" s="24">
        <v>-255.46</v>
      </c>
      <c r="E33" s="25">
        <v>0</v>
      </c>
    </row>
    <row r="34" spans="1:5" x14ac:dyDescent="0.2">
      <c r="A34" s="22" t="s">
        <v>45</v>
      </c>
      <c r="B34" s="23" t="s">
        <v>46</v>
      </c>
      <c r="C34" s="24">
        <v>445000</v>
      </c>
      <c r="D34" s="24">
        <v>391804.87</v>
      </c>
      <c r="E34" s="25">
        <f t="shared" ref="E34:E43" si="1">D34/C34*100</f>
        <v>88.046038202247189</v>
      </c>
    </row>
    <row r="35" spans="1:5" x14ac:dyDescent="0.2">
      <c r="A35" s="22" t="s">
        <v>45</v>
      </c>
      <c r="B35" s="23" t="s">
        <v>47</v>
      </c>
      <c r="C35" s="24">
        <v>445000</v>
      </c>
      <c r="D35" s="24">
        <v>391804.87</v>
      </c>
      <c r="E35" s="25">
        <f t="shared" si="1"/>
        <v>88.046038202247189</v>
      </c>
    </row>
    <row r="36" spans="1:5" x14ac:dyDescent="0.2">
      <c r="A36" s="26" t="s">
        <v>48</v>
      </c>
      <c r="B36" s="27" t="s">
        <v>49</v>
      </c>
      <c r="C36" s="28">
        <v>13398609</v>
      </c>
      <c r="D36" s="28">
        <f>D37+D39</f>
        <v>3961916.2900000005</v>
      </c>
      <c r="E36" s="29">
        <f t="shared" si="1"/>
        <v>29.569608979559003</v>
      </c>
    </row>
    <row r="37" spans="1:5" x14ac:dyDescent="0.2">
      <c r="A37" s="30" t="s">
        <v>50</v>
      </c>
      <c r="B37" s="31" t="s">
        <v>51</v>
      </c>
      <c r="C37" s="32">
        <v>1380000</v>
      </c>
      <c r="D37" s="32">
        <f>D38</f>
        <v>135004.89000000001</v>
      </c>
      <c r="E37" s="33">
        <f t="shared" si="1"/>
        <v>9.7829630434782615</v>
      </c>
    </row>
    <row r="38" spans="1:5" ht="22.5" x14ac:dyDescent="0.2">
      <c r="A38" s="22" t="s">
        <v>52</v>
      </c>
      <c r="B38" s="23" t="s">
        <v>53</v>
      </c>
      <c r="C38" s="24">
        <v>1380000</v>
      </c>
      <c r="D38" s="24">
        <v>135004.89000000001</v>
      </c>
      <c r="E38" s="25">
        <f t="shared" si="1"/>
        <v>9.7829630434782615</v>
      </c>
    </row>
    <row r="39" spans="1:5" x14ac:dyDescent="0.2">
      <c r="A39" s="30" t="s">
        <v>54</v>
      </c>
      <c r="B39" s="31" t="s">
        <v>55</v>
      </c>
      <c r="C39" s="32">
        <v>12018609</v>
      </c>
      <c r="D39" s="32">
        <f>D40+D42</f>
        <v>3826911.4000000004</v>
      </c>
      <c r="E39" s="33">
        <f t="shared" si="1"/>
        <v>31.841550049593931</v>
      </c>
    </row>
    <row r="40" spans="1:5" x14ac:dyDescent="0.2">
      <c r="A40" s="22" t="s">
        <v>56</v>
      </c>
      <c r="B40" s="23" t="s">
        <v>57</v>
      </c>
      <c r="C40" s="24">
        <v>10584609</v>
      </c>
      <c r="D40" s="24">
        <f>D41</f>
        <v>3303860.24</v>
      </c>
      <c r="E40" s="25">
        <f t="shared" si="1"/>
        <v>31.21381470019346</v>
      </c>
    </row>
    <row r="41" spans="1:5" ht="22.5" x14ac:dyDescent="0.2">
      <c r="A41" s="22" t="s">
        <v>58</v>
      </c>
      <c r="B41" s="23" t="s">
        <v>59</v>
      </c>
      <c r="C41" s="24">
        <v>10584609</v>
      </c>
      <c r="D41" s="24">
        <v>3303860.24</v>
      </c>
      <c r="E41" s="25">
        <f t="shared" si="1"/>
        <v>31.21381470019346</v>
      </c>
    </row>
    <row r="42" spans="1:5" x14ac:dyDescent="0.2">
      <c r="A42" s="22" t="s">
        <v>60</v>
      </c>
      <c r="B42" s="23" t="s">
        <v>61</v>
      </c>
      <c r="C42" s="24">
        <v>1434000</v>
      </c>
      <c r="D42" s="24">
        <f>D43</f>
        <v>523051.16</v>
      </c>
      <c r="E42" s="25">
        <f t="shared" si="1"/>
        <v>36.474976290097629</v>
      </c>
    </row>
    <row r="43" spans="1:5" ht="22.5" x14ac:dyDescent="0.2">
      <c r="A43" s="22" t="s">
        <v>62</v>
      </c>
      <c r="B43" s="23" t="s">
        <v>63</v>
      </c>
      <c r="C43" s="24">
        <v>1434000</v>
      </c>
      <c r="D43" s="24">
        <v>523051.16</v>
      </c>
      <c r="E43" s="25">
        <f t="shared" si="1"/>
        <v>36.474976290097629</v>
      </c>
    </row>
    <row r="44" spans="1:5" ht="22.5" x14ac:dyDescent="0.2">
      <c r="A44" s="26" t="s">
        <v>64</v>
      </c>
      <c r="B44" s="27" t="s">
        <v>65</v>
      </c>
      <c r="C44" s="28">
        <v>0</v>
      </c>
      <c r="D44" s="28">
        <v>3.2</v>
      </c>
      <c r="E44" s="29">
        <v>0</v>
      </c>
    </row>
    <row r="45" spans="1:5" x14ac:dyDescent="0.2">
      <c r="A45" s="22" t="s">
        <v>66</v>
      </c>
      <c r="B45" s="23" t="s">
        <v>67</v>
      </c>
      <c r="C45" s="24">
        <v>0</v>
      </c>
      <c r="D45" s="24">
        <v>3.2</v>
      </c>
      <c r="E45" s="25">
        <v>0</v>
      </c>
    </row>
    <row r="46" spans="1:5" x14ac:dyDescent="0.2">
      <c r="A46" s="22" t="s">
        <v>68</v>
      </c>
      <c r="B46" s="23" t="s">
        <v>69</v>
      </c>
      <c r="C46" s="24">
        <v>0</v>
      </c>
      <c r="D46" s="24">
        <v>3.2</v>
      </c>
      <c r="E46" s="25">
        <v>0</v>
      </c>
    </row>
    <row r="47" spans="1:5" ht="22.5" x14ac:dyDescent="0.2">
      <c r="A47" s="22" t="s">
        <v>70</v>
      </c>
      <c r="B47" s="23" t="s">
        <v>71</v>
      </c>
      <c r="C47" s="24">
        <v>0</v>
      </c>
      <c r="D47" s="24">
        <v>3.2</v>
      </c>
      <c r="E47" s="25">
        <v>0</v>
      </c>
    </row>
    <row r="48" spans="1:5" ht="22.5" x14ac:dyDescent="0.2">
      <c r="A48" s="26" t="s">
        <v>72</v>
      </c>
      <c r="B48" s="27" t="s">
        <v>73</v>
      </c>
      <c r="C48" s="28">
        <v>0</v>
      </c>
      <c r="D48" s="28">
        <v>7125.23</v>
      </c>
      <c r="E48" s="29">
        <v>0</v>
      </c>
    </row>
    <row r="49" spans="1:5" ht="45" x14ac:dyDescent="0.2">
      <c r="A49" s="22" t="s">
        <v>74</v>
      </c>
      <c r="B49" s="23" t="s">
        <v>75</v>
      </c>
      <c r="C49" s="24">
        <v>0</v>
      </c>
      <c r="D49" s="24">
        <v>7125.23</v>
      </c>
      <c r="E49" s="25">
        <v>0</v>
      </c>
    </row>
    <row r="50" spans="1:5" ht="45" x14ac:dyDescent="0.2">
      <c r="A50" s="22" t="s">
        <v>76</v>
      </c>
      <c r="B50" s="23" t="s">
        <v>77</v>
      </c>
      <c r="C50" s="24">
        <v>0</v>
      </c>
      <c r="D50" s="24">
        <v>7125.23</v>
      </c>
      <c r="E50" s="25">
        <v>0</v>
      </c>
    </row>
    <row r="51" spans="1:5" x14ac:dyDescent="0.2">
      <c r="A51" s="26" t="s">
        <v>78</v>
      </c>
      <c r="B51" s="27" t="s">
        <v>79</v>
      </c>
      <c r="C51" s="28">
        <v>0</v>
      </c>
      <c r="D51" s="28">
        <v>6300</v>
      </c>
      <c r="E51" s="29">
        <v>0</v>
      </c>
    </row>
    <row r="52" spans="1:5" ht="22.5" x14ac:dyDescent="0.2">
      <c r="A52" s="22" t="s">
        <v>80</v>
      </c>
      <c r="B52" s="23" t="s">
        <v>81</v>
      </c>
      <c r="C52" s="24">
        <v>0</v>
      </c>
      <c r="D52" s="24">
        <v>6300</v>
      </c>
      <c r="E52" s="25">
        <v>0</v>
      </c>
    </row>
    <row r="53" spans="1:5" ht="22.5" x14ac:dyDescent="0.2">
      <c r="A53" s="22" t="s">
        <v>82</v>
      </c>
      <c r="B53" s="23" t="s">
        <v>83</v>
      </c>
      <c r="C53" s="24">
        <v>0</v>
      </c>
      <c r="D53" s="24">
        <v>6300</v>
      </c>
      <c r="E53" s="25">
        <v>0</v>
      </c>
    </row>
    <row r="54" spans="1:5" x14ac:dyDescent="0.2">
      <c r="A54" s="26" t="s">
        <v>84</v>
      </c>
      <c r="B54" s="27" t="s">
        <v>85</v>
      </c>
      <c r="C54" s="28">
        <v>42247973</v>
      </c>
      <c r="D54" s="28">
        <v>24009501.829999998</v>
      </c>
      <c r="E54" s="29">
        <f t="shared" ref="E54:E60" si="2">D54/C54*100</f>
        <v>56.829949758773033</v>
      </c>
    </row>
    <row r="55" spans="1:5" ht="22.5" x14ac:dyDescent="0.2">
      <c r="A55" s="22" t="s">
        <v>86</v>
      </c>
      <c r="B55" s="23" t="s">
        <v>87</v>
      </c>
      <c r="C55" s="24">
        <v>42247973</v>
      </c>
      <c r="D55" s="24">
        <f>D56+D59+D61</f>
        <v>24009501.829999998</v>
      </c>
      <c r="E55" s="25">
        <f t="shared" si="2"/>
        <v>56.829949758773033</v>
      </c>
    </row>
    <row r="56" spans="1:5" x14ac:dyDescent="0.2">
      <c r="A56" s="22" t="s">
        <v>88</v>
      </c>
      <c r="B56" s="23" t="s">
        <v>89</v>
      </c>
      <c r="C56" s="24">
        <v>22697873</v>
      </c>
      <c r="D56" s="24">
        <f>D57+D58</f>
        <v>10960436</v>
      </c>
      <c r="E56" s="25">
        <f t="shared" si="2"/>
        <v>48.288383673659638</v>
      </c>
    </row>
    <row r="57" spans="1:5" x14ac:dyDescent="0.2">
      <c r="A57" s="22" t="s">
        <v>90</v>
      </c>
      <c r="B57" s="23" t="s">
        <v>91</v>
      </c>
      <c r="C57" s="24">
        <v>22285700</v>
      </c>
      <c r="D57" s="24">
        <v>10948300</v>
      </c>
      <c r="E57" s="25">
        <f t="shared" si="2"/>
        <v>49.127018671165814</v>
      </c>
    </row>
    <row r="58" spans="1:5" x14ac:dyDescent="0.2">
      <c r="A58" s="22" t="s">
        <v>92</v>
      </c>
      <c r="B58" s="23" t="s">
        <v>93</v>
      </c>
      <c r="C58" s="24">
        <v>412173</v>
      </c>
      <c r="D58" s="24">
        <v>12136</v>
      </c>
      <c r="E58" s="25">
        <f t="shared" si="2"/>
        <v>2.9443947080473492</v>
      </c>
    </row>
    <row r="59" spans="1:5" x14ac:dyDescent="0.2">
      <c r="A59" s="22" t="s">
        <v>94</v>
      </c>
      <c r="B59" s="23" t="s">
        <v>95</v>
      </c>
      <c r="C59" s="24">
        <v>19550100</v>
      </c>
      <c r="D59" s="24">
        <v>13049060</v>
      </c>
      <c r="E59" s="25">
        <f t="shared" si="2"/>
        <v>66.746768558728604</v>
      </c>
    </row>
    <row r="60" spans="1:5" x14ac:dyDescent="0.2">
      <c r="A60" s="22" t="s">
        <v>96</v>
      </c>
      <c r="B60" s="23" t="s">
        <v>97</v>
      </c>
      <c r="C60" s="24">
        <v>19550100</v>
      </c>
      <c r="D60" s="24">
        <v>13049060</v>
      </c>
      <c r="E60" s="25">
        <f t="shared" si="2"/>
        <v>66.746768558728604</v>
      </c>
    </row>
    <row r="61" spans="1:5" x14ac:dyDescent="0.2">
      <c r="A61" s="22" t="s">
        <v>98</v>
      </c>
      <c r="B61" s="23" t="s">
        <v>99</v>
      </c>
      <c r="C61" s="24">
        <v>0</v>
      </c>
      <c r="D61" s="24">
        <v>5.83</v>
      </c>
      <c r="E61" s="25">
        <v>0</v>
      </c>
    </row>
    <row r="62" spans="1:5" ht="13.5" thickBot="1" x14ac:dyDescent="0.25">
      <c r="A62" s="22" t="s">
        <v>100</v>
      </c>
      <c r="B62" s="23" t="s">
        <v>101</v>
      </c>
      <c r="C62" s="24">
        <v>0</v>
      </c>
      <c r="D62" s="24">
        <v>5.83</v>
      </c>
      <c r="E62" s="25">
        <v>0</v>
      </c>
    </row>
    <row r="63" spans="1:5" x14ac:dyDescent="0.2">
      <c r="A63" s="1"/>
      <c r="B63" s="15"/>
      <c r="C63" s="16"/>
      <c r="D63" s="16"/>
      <c r="E63" s="16"/>
    </row>
  </sheetData>
  <mergeCells count="12">
    <mergeCell ref="A1:E1"/>
    <mergeCell ref="B4:C4"/>
    <mergeCell ref="B5:C5"/>
    <mergeCell ref="B6:C6"/>
    <mergeCell ref="B3:E3"/>
    <mergeCell ref="B8:E8"/>
    <mergeCell ref="B9:E9"/>
    <mergeCell ref="B10:E10"/>
    <mergeCell ref="C2:E2"/>
    <mergeCell ref="B7:C7"/>
    <mergeCell ref="A12:E12"/>
    <mergeCell ref="A11:E11"/>
  </mergeCells>
  <pageMargins left="0.78740157480314965" right="0.31496062992125984" top="0.43307086614173229" bottom="0.43307086614173229" header="0.39370078740157483" footer="0.39370078740157483"/>
  <pageSetup paperSize="9" scale="72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7"/>
  <sheetViews>
    <sheetView workbookViewId="0"/>
  </sheetViews>
  <sheetFormatPr defaultRowHeight="12.75" x14ac:dyDescent="0.2"/>
  <cols>
    <col min="1" max="1" width="71.42578125" customWidth="1"/>
    <col min="2" max="2" width="23" customWidth="1"/>
    <col min="3" max="5" width="13.5703125" customWidth="1"/>
  </cols>
  <sheetData>
    <row r="1" spans="1:5" x14ac:dyDescent="0.2">
      <c r="A1" s="17"/>
      <c r="B1" s="17"/>
      <c r="C1" s="61"/>
      <c r="D1" s="55"/>
      <c r="E1" s="55"/>
    </row>
    <row r="2" spans="1:5" ht="15.75" customHeight="1" x14ac:dyDescent="0.2">
      <c r="A2" s="17"/>
      <c r="B2" s="17"/>
      <c r="C2" s="62" t="s">
        <v>354</v>
      </c>
      <c r="D2" s="63"/>
      <c r="E2" s="63"/>
    </row>
    <row r="3" spans="1:5" ht="16.5" customHeight="1" x14ac:dyDescent="0.2">
      <c r="A3" s="17"/>
      <c r="B3" s="17"/>
      <c r="C3" s="62" t="s">
        <v>350</v>
      </c>
      <c r="D3" s="63"/>
      <c r="E3" s="63"/>
    </row>
    <row r="4" spans="1:5" ht="16.5" customHeight="1" x14ac:dyDescent="0.2">
      <c r="A4" s="17"/>
      <c r="B4" s="17"/>
      <c r="C4" s="62" t="s">
        <v>342</v>
      </c>
      <c r="D4" s="63"/>
      <c r="E4" s="63"/>
    </row>
    <row r="5" spans="1:5" ht="17.25" customHeight="1" x14ac:dyDescent="0.2">
      <c r="A5" s="17"/>
      <c r="B5" s="17"/>
      <c r="C5" s="62" t="s">
        <v>358</v>
      </c>
      <c r="D5" s="63"/>
      <c r="E5" s="63"/>
    </row>
    <row r="6" spans="1:5" x14ac:dyDescent="0.2">
      <c r="A6" s="17"/>
      <c r="B6" s="17"/>
      <c r="C6" s="50"/>
      <c r="D6" s="19"/>
      <c r="E6" s="19"/>
    </row>
    <row r="7" spans="1:5" ht="15.4" customHeight="1" x14ac:dyDescent="0.2">
      <c r="A7" s="56" t="s">
        <v>348</v>
      </c>
      <c r="B7" s="55"/>
      <c r="C7" s="55"/>
      <c r="D7" s="55"/>
      <c r="E7" s="55"/>
    </row>
    <row r="8" spans="1:5" ht="15.4" customHeight="1" x14ac:dyDescent="0.25">
      <c r="A8" s="51" t="s">
        <v>347</v>
      </c>
      <c r="B8" s="52"/>
      <c r="C8" s="52"/>
    </row>
    <row r="9" spans="1:5" x14ac:dyDescent="0.2">
      <c r="A9" s="7"/>
      <c r="B9" s="17"/>
      <c r="C9" s="17"/>
      <c r="D9" s="17"/>
      <c r="E9" s="17"/>
    </row>
    <row r="10" spans="1:5" ht="39.6" customHeight="1" x14ac:dyDescent="0.2">
      <c r="A10" s="8" t="s">
        <v>0</v>
      </c>
      <c r="B10" s="8" t="s">
        <v>102</v>
      </c>
      <c r="C10" s="8" t="s">
        <v>3</v>
      </c>
      <c r="D10" s="8" t="s">
        <v>4</v>
      </c>
      <c r="E10" s="21" t="s">
        <v>351</v>
      </c>
    </row>
    <row r="11" spans="1:5" ht="13.5" thickBot="1" x14ac:dyDescent="0.25">
      <c r="A11" s="8" t="s">
        <v>5</v>
      </c>
      <c r="B11" s="9" t="s">
        <v>7</v>
      </c>
      <c r="C11" s="9" t="s">
        <v>8</v>
      </c>
      <c r="D11" s="9" t="s">
        <v>9</v>
      </c>
      <c r="E11" s="9" t="s">
        <v>10</v>
      </c>
    </row>
    <row r="12" spans="1:5" ht="24" x14ac:dyDescent="0.2">
      <c r="A12" s="42" t="s">
        <v>346</v>
      </c>
      <c r="B12" s="43" t="s">
        <v>11</v>
      </c>
      <c r="C12" s="44">
        <v>86018433.859999999</v>
      </c>
      <c r="D12" s="44">
        <v>43003219.93</v>
      </c>
      <c r="E12" s="45">
        <f t="shared" ref="E12:E32" si="0">D12/C12*100</f>
        <v>49.993028238563653</v>
      </c>
    </row>
    <row r="13" spans="1:5" x14ac:dyDescent="0.2">
      <c r="A13" s="38" t="s">
        <v>103</v>
      </c>
      <c r="B13" s="39" t="s">
        <v>104</v>
      </c>
      <c r="C13" s="40">
        <v>8686173</v>
      </c>
      <c r="D13" s="40">
        <v>4285893.45</v>
      </c>
      <c r="E13" s="41">
        <f t="shared" si="0"/>
        <v>49.341562158616917</v>
      </c>
    </row>
    <row r="14" spans="1:5" ht="22.5" x14ac:dyDescent="0.2">
      <c r="A14" s="46" t="s">
        <v>105</v>
      </c>
      <c r="B14" s="47" t="s">
        <v>106</v>
      </c>
      <c r="C14" s="48">
        <v>716000</v>
      </c>
      <c r="D14" s="48">
        <v>382311.85</v>
      </c>
      <c r="E14" s="49">
        <f t="shared" si="0"/>
        <v>53.395509776536308</v>
      </c>
    </row>
    <row r="15" spans="1:5" ht="33.75" x14ac:dyDescent="0.2">
      <c r="A15" s="10" t="s">
        <v>107</v>
      </c>
      <c r="B15" s="12" t="s">
        <v>108</v>
      </c>
      <c r="C15" s="13">
        <v>716000</v>
      </c>
      <c r="D15" s="13">
        <v>382311.85</v>
      </c>
      <c r="E15" s="14">
        <f t="shared" si="0"/>
        <v>53.395509776536308</v>
      </c>
    </row>
    <row r="16" spans="1:5" x14ac:dyDescent="0.2">
      <c r="A16" s="10" t="s">
        <v>109</v>
      </c>
      <c r="B16" s="12" t="s">
        <v>110</v>
      </c>
      <c r="C16" s="13">
        <v>716000</v>
      </c>
      <c r="D16" s="13">
        <v>382311.85</v>
      </c>
      <c r="E16" s="14">
        <f t="shared" si="0"/>
        <v>53.395509776536308</v>
      </c>
    </row>
    <row r="17" spans="1:5" x14ac:dyDescent="0.2">
      <c r="A17" s="10" t="s">
        <v>111</v>
      </c>
      <c r="B17" s="12" t="s">
        <v>112</v>
      </c>
      <c r="C17" s="13">
        <v>716000</v>
      </c>
      <c r="D17" s="13">
        <v>382311.85</v>
      </c>
      <c r="E17" s="14">
        <f t="shared" si="0"/>
        <v>53.395509776536308</v>
      </c>
    </row>
    <row r="18" spans="1:5" ht="33.75" x14ac:dyDescent="0.2">
      <c r="A18" s="10" t="s">
        <v>113</v>
      </c>
      <c r="B18" s="12" t="s">
        <v>114</v>
      </c>
      <c r="C18" s="13">
        <v>716000</v>
      </c>
      <c r="D18" s="13">
        <v>382311.85</v>
      </c>
      <c r="E18" s="14">
        <f t="shared" si="0"/>
        <v>53.395509776536308</v>
      </c>
    </row>
    <row r="19" spans="1:5" x14ac:dyDescent="0.2">
      <c r="A19" s="10" t="s">
        <v>115</v>
      </c>
      <c r="B19" s="12" t="s">
        <v>116</v>
      </c>
      <c r="C19" s="13">
        <v>716000</v>
      </c>
      <c r="D19" s="13">
        <v>382311.85</v>
      </c>
      <c r="E19" s="14">
        <f t="shared" si="0"/>
        <v>53.395509776536308</v>
      </c>
    </row>
    <row r="20" spans="1:5" x14ac:dyDescent="0.2">
      <c r="A20" s="10" t="s">
        <v>117</v>
      </c>
      <c r="B20" s="12" t="s">
        <v>118</v>
      </c>
      <c r="C20" s="13">
        <v>550000</v>
      </c>
      <c r="D20" s="13">
        <v>300323.53000000003</v>
      </c>
      <c r="E20" s="14">
        <f t="shared" si="0"/>
        <v>54.604278181818188</v>
      </c>
    </row>
    <row r="21" spans="1:5" ht="22.5" x14ac:dyDescent="0.2">
      <c r="A21" s="10" t="s">
        <v>119</v>
      </c>
      <c r="B21" s="12" t="s">
        <v>120</v>
      </c>
      <c r="C21" s="13">
        <v>166000</v>
      </c>
      <c r="D21" s="13">
        <v>81988.320000000007</v>
      </c>
      <c r="E21" s="14">
        <f t="shared" si="0"/>
        <v>49.390554216867471</v>
      </c>
    </row>
    <row r="22" spans="1:5" ht="22.5" x14ac:dyDescent="0.2">
      <c r="A22" s="46" t="s">
        <v>121</v>
      </c>
      <c r="B22" s="47" t="s">
        <v>122</v>
      </c>
      <c r="C22" s="48">
        <v>70000</v>
      </c>
      <c r="D22" s="48">
        <v>1950</v>
      </c>
      <c r="E22" s="49">
        <f t="shared" si="0"/>
        <v>2.7857142857142856</v>
      </c>
    </row>
    <row r="23" spans="1:5" x14ac:dyDescent="0.2">
      <c r="A23" s="10" t="s">
        <v>123</v>
      </c>
      <c r="B23" s="12" t="s">
        <v>124</v>
      </c>
      <c r="C23" s="13">
        <v>70000</v>
      </c>
      <c r="D23" s="13">
        <v>1950</v>
      </c>
      <c r="E23" s="14">
        <f t="shared" si="0"/>
        <v>2.7857142857142856</v>
      </c>
    </row>
    <row r="24" spans="1:5" x14ac:dyDescent="0.2">
      <c r="A24" s="10" t="s">
        <v>125</v>
      </c>
      <c r="B24" s="12" t="s">
        <v>126</v>
      </c>
      <c r="C24" s="13">
        <v>70000</v>
      </c>
      <c r="D24" s="13">
        <v>1950</v>
      </c>
      <c r="E24" s="14">
        <f t="shared" si="0"/>
        <v>2.7857142857142856</v>
      </c>
    </row>
    <row r="25" spans="1:5" x14ac:dyDescent="0.2">
      <c r="A25" s="10" t="s">
        <v>127</v>
      </c>
      <c r="B25" s="12" t="s">
        <v>128</v>
      </c>
      <c r="C25" s="13">
        <v>70000</v>
      </c>
      <c r="D25" s="13">
        <v>1950</v>
      </c>
      <c r="E25" s="14">
        <f t="shared" si="0"/>
        <v>2.7857142857142856</v>
      </c>
    </row>
    <row r="26" spans="1:5" ht="22.5" x14ac:dyDescent="0.2">
      <c r="A26" s="10" t="s">
        <v>129</v>
      </c>
      <c r="B26" s="12" t="s">
        <v>130</v>
      </c>
      <c r="C26" s="13">
        <v>70000</v>
      </c>
      <c r="D26" s="13">
        <v>1950</v>
      </c>
      <c r="E26" s="14">
        <f t="shared" si="0"/>
        <v>2.7857142857142856</v>
      </c>
    </row>
    <row r="27" spans="1:5" x14ac:dyDescent="0.2">
      <c r="A27" s="10" t="s">
        <v>131</v>
      </c>
      <c r="B27" s="12" t="s">
        <v>132</v>
      </c>
      <c r="C27" s="13">
        <v>70000</v>
      </c>
      <c r="D27" s="13">
        <v>1950</v>
      </c>
      <c r="E27" s="14">
        <f t="shared" si="0"/>
        <v>2.7857142857142856</v>
      </c>
    </row>
    <row r="28" spans="1:5" ht="33.75" x14ac:dyDescent="0.2">
      <c r="A28" s="46" t="s">
        <v>133</v>
      </c>
      <c r="B28" s="47" t="s">
        <v>134</v>
      </c>
      <c r="C28" s="48">
        <v>6932173</v>
      </c>
      <c r="D28" s="48">
        <v>3483746.57</v>
      </c>
      <c r="E28" s="49">
        <f t="shared" si="0"/>
        <v>50.254755182826507</v>
      </c>
    </row>
    <row r="29" spans="1:5" ht="33.75" x14ac:dyDescent="0.2">
      <c r="A29" s="10" t="s">
        <v>107</v>
      </c>
      <c r="B29" s="12" t="s">
        <v>135</v>
      </c>
      <c r="C29" s="13">
        <v>6932173</v>
      </c>
      <c r="D29" s="13">
        <v>3483746.57</v>
      </c>
      <c r="E29" s="14">
        <f t="shared" si="0"/>
        <v>50.254755182826507</v>
      </c>
    </row>
    <row r="30" spans="1:5" x14ac:dyDescent="0.2">
      <c r="A30" s="10" t="s">
        <v>109</v>
      </c>
      <c r="B30" s="12" t="s">
        <v>136</v>
      </c>
      <c r="C30" s="13">
        <v>6932173</v>
      </c>
      <c r="D30" s="13">
        <v>3483746.57</v>
      </c>
      <c r="E30" s="14">
        <f t="shared" si="0"/>
        <v>50.254755182826507</v>
      </c>
    </row>
    <row r="31" spans="1:5" x14ac:dyDescent="0.2">
      <c r="A31" s="10" t="s">
        <v>137</v>
      </c>
      <c r="B31" s="12" t="s">
        <v>138</v>
      </c>
      <c r="C31" s="13">
        <v>6932173</v>
      </c>
      <c r="D31" s="13">
        <v>3483746.57</v>
      </c>
      <c r="E31" s="14">
        <f t="shared" si="0"/>
        <v>50.254755182826507</v>
      </c>
    </row>
    <row r="32" spans="1:5" ht="33.75" x14ac:dyDescent="0.2">
      <c r="A32" s="10" t="s">
        <v>113</v>
      </c>
      <c r="B32" s="12" t="s">
        <v>139</v>
      </c>
      <c r="C32" s="13">
        <v>5578200</v>
      </c>
      <c r="D32" s="13">
        <v>2473523.7599999998</v>
      </c>
      <c r="E32" s="14">
        <f t="shared" si="0"/>
        <v>44.342686888243513</v>
      </c>
    </row>
    <row r="33" spans="1:5" x14ac:dyDescent="0.2">
      <c r="A33" s="10" t="s">
        <v>115</v>
      </c>
      <c r="B33" s="12" t="s">
        <v>140</v>
      </c>
      <c r="C33" s="13">
        <v>5578200</v>
      </c>
      <c r="D33" s="13">
        <v>2473523.7599999998</v>
      </c>
      <c r="E33" s="14">
        <f>D33/C34*100</f>
        <v>57.816926744892704</v>
      </c>
    </row>
    <row r="34" spans="1:5" x14ac:dyDescent="0.2">
      <c r="A34" s="10" t="s">
        <v>117</v>
      </c>
      <c r="B34" s="12" t="s">
        <v>141</v>
      </c>
      <c r="C34" s="13">
        <v>4278200</v>
      </c>
      <c r="D34" s="13">
        <v>1885132.79</v>
      </c>
      <c r="E34" s="14">
        <f t="shared" ref="E34:E52" si="1">D34/C34*100</f>
        <v>44.063690103314478</v>
      </c>
    </row>
    <row r="35" spans="1:5" ht="22.5" x14ac:dyDescent="0.2">
      <c r="A35" s="10" t="s">
        <v>119</v>
      </c>
      <c r="B35" s="12" t="s">
        <v>142</v>
      </c>
      <c r="C35" s="13">
        <v>1300000</v>
      </c>
      <c r="D35" s="13">
        <v>588390.97</v>
      </c>
      <c r="E35" s="14">
        <f t="shared" si="1"/>
        <v>45.26084384615384</v>
      </c>
    </row>
    <row r="36" spans="1:5" x14ac:dyDescent="0.2">
      <c r="A36" s="10" t="s">
        <v>127</v>
      </c>
      <c r="B36" s="12" t="s">
        <v>143</v>
      </c>
      <c r="C36" s="13">
        <v>1253427</v>
      </c>
      <c r="D36" s="13">
        <v>974712.18</v>
      </c>
      <c r="E36" s="14">
        <f t="shared" si="1"/>
        <v>77.763777228350762</v>
      </c>
    </row>
    <row r="37" spans="1:5" ht="22.5" x14ac:dyDescent="0.2">
      <c r="A37" s="10" t="s">
        <v>129</v>
      </c>
      <c r="B37" s="12" t="s">
        <v>144</v>
      </c>
      <c r="C37" s="13">
        <v>1253427</v>
      </c>
      <c r="D37" s="13">
        <v>974712.18</v>
      </c>
      <c r="E37" s="14">
        <f t="shared" si="1"/>
        <v>77.763777228350762</v>
      </c>
    </row>
    <row r="38" spans="1:5" x14ac:dyDescent="0.2">
      <c r="A38" s="10" t="s">
        <v>131</v>
      </c>
      <c r="B38" s="12" t="s">
        <v>145</v>
      </c>
      <c r="C38" s="13">
        <v>1253427</v>
      </c>
      <c r="D38" s="13">
        <v>974712.18</v>
      </c>
      <c r="E38" s="14">
        <f t="shared" si="1"/>
        <v>77.763777228350762</v>
      </c>
    </row>
    <row r="39" spans="1:5" x14ac:dyDescent="0.2">
      <c r="A39" s="10" t="s">
        <v>146</v>
      </c>
      <c r="B39" s="12" t="s">
        <v>147</v>
      </c>
      <c r="C39" s="13">
        <v>49373</v>
      </c>
      <c r="D39" s="13">
        <v>24686.48</v>
      </c>
      <c r="E39" s="14">
        <f t="shared" si="1"/>
        <v>49.999959492030058</v>
      </c>
    </row>
    <row r="40" spans="1:5" x14ac:dyDescent="0.2">
      <c r="A40" s="10" t="s">
        <v>94</v>
      </c>
      <c r="B40" s="12" t="s">
        <v>148</v>
      </c>
      <c r="C40" s="13">
        <v>49373</v>
      </c>
      <c r="D40" s="13">
        <v>24686.48</v>
      </c>
      <c r="E40" s="14">
        <f t="shared" si="1"/>
        <v>49.999959492030058</v>
      </c>
    </row>
    <row r="41" spans="1:5" x14ac:dyDescent="0.2">
      <c r="A41" s="10" t="s">
        <v>149</v>
      </c>
      <c r="B41" s="12" t="s">
        <v>150</v>
      </c>
      <c r="C41" s="13">
        <v>51173</v>
      </c>
      <c r="D41" s="13">
        <v>10824.15</v>
      </c>
      <c r="E41" s="14">
        <f t="shared" si="1"/>
        <v>21.152072381920153</v>
      </c>
    </row>
    <row r="42" spans="1:5" x14ac:dyDescent="0.2">
      <c r="A42" s="10" t="s">
        <v>151</v>
      </c>
      <c r="B42" s="12" t="s">
        <v>152</v>
      </c>
      <c r="C42" s="13">
        <v>51173</v>
      </c>
      <c r="D42" s="13">
        <v>10824.15</v>
      </c>
      <c r="E42" s="14">
        <f t="shared" si="1"/>
        <v>21.152072381920153</v>
      </c>
    </row>
    <row r="43" spans="1:5" x14ac:dyDescent="0.2">
      <c r="A43" s="10" t="s">
        <v>153</v>
      </c>
      <c r="B43" s="12" t="s">
        <v>154</v>
      </c>
      <c r="C43" s="13">
        <v>31173</v>
      </c>
      <c r="D43" s="13">
        <v>10391</v>
      </c>
      <c r="E43" s="14">
        <f t="shared" si="1"/>
        <v>33.333333333333329</v>
      </c>
    </row>
    <row r="44" spans="1:5" x14ac:dyDescent="0.2">
      <c r="A44" s="10" t="s">
        <v>155</v>
      </c>
      <c r="B44" s="12" t="s">
        <v>156</v>
      </c>
      <c r="C44" s="13">
        <v>2000</v>
      </c>
      <c r="D44" s="13">
        <v>0</v>
      </c>
      <c r="E44" s="14">
        <f t="shared" si="1"/>
        <v>0</v>
      </c>
    </row>
    <row r="45" spans="1:5" x14ac:dyDescent="0.2">
      <c r="A45" s="10" t="s">
        <v>157</v>
      </c>
      <c r="B45" s="12" t="s">
        <v>158</v>
      </c>
      <c r="C45" s="13">
        <v>18000</v>
      </c>
      <c r="D45" s="13">
        <v>433.15</v>
      </c>
      <c r="E45" s="14">
        <f t="shared" si="1"/>
        <v>2.4063888888888889</v>
      </c>
    </row>
    <row r="46" spans="1:5" ht="22.5" x14ac:dyDescent="0.2">
      <c r="A46" s="46" t="s">
        <v>159</v>
      </c>
      <c r="B46" s="47" t="s">
        <v>160</v>
      </c>
      <c r="C46" s="48">
        <v>468000</v>
      </c>
      <c r="D46" s="48">
        <v>191657.03</v>
      </c>
      <c r="E46" s="49">
        <f t="shared" si="1"/>
        <v>40.952356837606835</v>
      </c>
    </row>
    <row r="47" spans="1:5" x14ac:dyDescent="0.2">
      <c r="A47" s="10" t="s">
        <v>123</v>
      </c>
      <c r="B47" s="12" t="s">
        <v>161</v>
      </c>
      <c r="C47" s="13">
        <v>468000</v>
      </c>
      <c r="D47" s="13">
        <v>191657.03</v>
      </c>
      <c r="E47" s="14">
        <f t="shared" si="1"/>
        <v>40.952356837606835</v>
      </c>
    </row>
    <row r="48" spans="1:5" x14ac:dyDescent="0.2">
      <c r="A48" s="10" t="s">
        <v>162</v>
      </c>
      <c r="B48" s="12" t="s">
        <v>163</v>
      </c>
      <c r="C48" s="13">
        <v>468000</v>
      </c>
      <c r="D48" s="13">
        <v>191657.03</v>
      </c>
      <c r="E48" s="14">
        <f t="shared" si="1"/>
        <v>40.952356837606835</v>
      </c>
    </row>
    <row r="49" spans="1:5" ht="33.75" x14ac:dyDescent="0.2">
      <c r="A49" s="10" t="s">
        <v>113</v>
      </c>
      <c r="B49" s="12" t="s">
        <v>164</v>
      </c>
      <c r="C49" s="13">
        <v>468000</v>
      </c>
      <c r="D49" s="13">
        <v>191657.03</v>
      </c>
      <c r="E49" s="14">
        <f t="shared" si="1"/>
        <v>40.952356837606835</v>
      </c>
    </row>
    <row r="50" spans="1:5" x14ac:dyDescent="0.2">
      <c r="A50" s="10" t="s">
        <v>115</v>
      </c>
      <c r="B50" s="12" t="s">
        <v>165</v>
      </c>
      <c r="C50" s="13">
        <v>468000</v>
      </c>
      <c r="D50" s="13">
        <v>191657.03</v>
      </c>
      <c r="E50" s="14">
        <f t="shared" si="1"/>
        <v>40.952356837606835</v>
      </c>
    </row>
    <row r="51" spans="1:5" x14ac:dyDescent="0.2">
      <c r="A51" s="10" t="s">
        <v>117</v>
      </c>
      <c r="B51" s="12" t="s">
        <v>166</v>
      </c>
      <c r="C51" s="13">
        <v>360000</v>
      </c>
      <c r="D51" s="13">
        <v>137719.43</v>
      </c>
      <c r="E51" s="14">
        <f t="shared" si="1"/>
        <v>38.255397222222221</v>
      </c>
    </row>
    <row r="52" spans="1:5" ht="22.5" x14ac:dyDescent="0.2">
      <c r="A52" s="10" t="s">
        <v>119</v>
      </c>
      <c r="B52" s="12" t="s">
        <v>167</v>
      </c>
      <c r="C52" s="13">
        <v>108000</v>
      </c>
      <c r="D52" s="13">
        <v>53937.599999999999</v>
      </c>
      <c r="E52" s="14">
        <f t="shared" si="1"/>
        <v>49.94222222222222</v>
      </c>
    </row>
    <row r="53" spans="1:5" x14ac:dyDescent="0.2">
      <c r="A53" s="46" t="s">
        <v>168</v>
      </c>
      <c r="B53" s="47" t="s">
        <v>169</v>
      </c>
      <c r="C53" s="48">
        <v>100000</v>
      </c>
      <c r="D53" s="48">
        <v>0</v>
      </c>
      <c r="E53" s="49">
        <v>0</v>
      </c>
    </row>
    <row r="54" spans="1:5" x14ac:dyDescent="0.2">
      <c r="A54" s="10" t="s">
        <v>123</v>
      </c>
      <c r="B54" s="12" t="s">
        <v>170</v>
      </c>
      <c r="C54" s="13">
        <v>100000</v>
      </c>
      <c r="D54" s="13">
        <v>0</v>
      </c>
      <c r="E54" s="14">
        <v>0</v>
      </c>
    </row>
    <row r="55" spans="1:5" ht="22.5" x14ac:dyDescent="0.2">
      <c r="A55" s="10" t="s">
        <v>171</v>
      </c>
      <c r="B55" s="12" t="s">
        <v>172</v>
      </c>
      <c r="C55" s="13">
        <v>100000</v>
      </c>
      <c r="D55" s="13">
        <v>0</v>
      </c>
      <c r="E55" s="14">
        <v>0</v>
      </c>
    </row>
    <row r="56" spans="1:5" x14ac:dyDescent="0.2">
      <c r="A56" s="10" t="s">
        <v>149</v>
      </c>
      <c r="B56" s="12" t="s">
        <v>173</v>
      </c>
      <c r="C56" s="13">
        <v>100000</v>
      </c>
      <c r="D56" s="13">
        <v>0</v>
      </c>
      <c r="E56" s="14">
        <v>0</v>
      </c>
    </row>
    <row r="57" spans="1:5" x14ac:dyDescent="0.2">
      <c r="A57" s="10" t="s">
        <v>174</v>
      </c>
      <c r="B57" s="12" t="s">
        <v>175</v>
      </c>
      <c r="C57" s="13">
        <v>100000</v>
      </c>
      <c r="D57" s="13">
        <v>0</v>
      </c>
      <c r="E57" s="14">
        <v>0</v>
      </c>
    </row>
    <row r="58" spans="1:5" x14ac:dyDescent="0.2">
      <c r="A58" s="46" t="s">
        <v>176</v>
      </c>
      <c r="B58" s="47" t="s">
        <v>177</v>
      </c>
      <c r="C58" s="48">
        <v>400000</v>
      </c>
      <c r="D58" s="48">
        <v>226228</v>
      </c>
      <c r="E58" s="49">
        <f t="shared" ref="E58:E63" si="2">D58/C58*100</f>
        <v>56.557000000000002</v>
      </c>
    </row>
    <row r="59" spans="1:5" x14ac:dyDescent="0.2">
      <c r="A59" s="10" t="s">
        <v>123</v>
      </c>
      <c r="B59" s="12" t="s">
        <v>178</v>
      </c>
      <c r="C59" s="13">
        <v>400000</v>
      </c>
      <c r="D59" s="13">
        <v>226228</v>
      </c>
      <c r="E59" s="14">
        <f t="shared" si="2"/>
        <v>56.557000000000002</v>
      </c>
    </row>
    <row r="60" spans="1:5" ht="22.5" x14ac:dyDescent="0.2">
      <c r="A60" s="10" t="s">
        <v>179</v>
      </c>
      <c r="B60" s="12" t="s">
        <v>180</v>
      </c>
      <c r="C60" s="13">
        <v>400000</v>
      </c>
      <c r="D60" s="13">
        <v>226228</v>
      </c>
      <c r="E60" s="14">
        <f t="shared" si="2"/>
        <v>56.557000000000002</v>
      </c>
    </row>
    <row r="61" spans="1:5" x14ac:dyDescent="0.2">
      <c r="A61" s="10" t="s">
        <v>127</v>
      </c>
      <c r="B61" s="12" t="s">
        <v>181</v>
      </c>
      <c r="C61" s="13">
        <v>382412</v>
      </c>
      <c r="D61" s="13">
        <v>208640</v>
      </c>
      <c r="E61" s="14">
        <f t="shared" si="2"/>
        <v>54.558957354894723</v>
      </c>
    </row>
    <row r="62" spans="1:5" ht="22.5" x14ac:dyDescent="0.2">
      <c r="A62" s="10" t="s">
        <v>129</v>
      </c>
      <c r="B62" s="12" t="s">
        <v>182</v>
      </c>
      <c r="C62" s="13">
        <v>382412</v>
      </c>
      <c r="D62" s="13">
        <v>208640</v>
      </c>
      <c r="E62" s="14">
        <f t="shared" si="2"/>
        <v>54.558957354894723</v>
      </c>
    </row>
    <row r="63" spans="1:5" x14ac:dyDescent="0.2">
      <c r="A63" s="10" t="s">
        <v>131</v>
      </c>
      <c r="B63" s="12" t="s">
        <v>183</v>
      </c>
      <c r="C63" s="13">
        <v>382412</v>
      </c>
      <c r="D63" s="13">
        <v>208640</v>
      </c>
      <c r="E63" s="14">
        <f t="shared" si="2"/>
        <v>54.558957354894723</v>
      </c>
    </row>
    <row r="64" spans="1:5" x14ac:dyDescent="0.2">
      <c r="A64" s="10" t="s">
        <v>149</v>
      </c>
      <c r="B64" s="12" t="s">
        <v>184</v>
      </c>
      <c r="C64" s="13">
        <v>17588</v>
      </c>
      <c r="D64" s="13">
        <v>17588</v>
      </c>
      <c r="E64" s="14">
        <v>100</v>
      </c>
    </row>
    <row r="65" spans="1:5" x14ac:dyDescent="0.2">
      <c r="A65" s="10" t="s">
        <v>151</v>
      </c>
      <c r="B65" s="12" t="s">
        <v>185</v>
      </c>
      <c r="C65" s="13">
        <v>17588</v>
      </c>
      <c r="D65" s="13">
        <v>17588</v>
      </c>
      <c r="E65" s="14">
        <v>100</v>
      </c>
    </row>
    <row r="66" spans="1:5" x14ac:dyDescent="0.2">
      <c r="A66" s="10" t="s">
        <v>157</v>
      </c>
      <c r="B66" s="12" t="s">
        <v>186</v>
      </c>
      <c r="C66" s="13">
        <v>17588</v>
      </c>
      <c r="D66" s="13">
        <v>17588</v>
      </c>
      <c r="E66" s="14">
        <v>100</v>
      </c>
    </row>
    <row r="67" spans="1:5" x14ac:dyDescent="0.2">
      <c r="A67" s="34" t="s">
        <v>187</v>
      </c>
      <c r="B67" s="35" t="s">
        <v>188</v>
      </c>
      <c r="C67" s="36">
        <v>785500</v>
      </c>
      <c r="D67" s="36">
        <v>434150.35</v>
      </c>
      <c r="E67" s="37">
        <f t="shared" ref="E67:E74" si="3">D67/C67*100</f>
        <v>55.27057288351368</v>
      </c>
    </row>
    <row r="68" spans="1:5" x14ac:dyDescent="0.2">
      <c r="A68" s="10" t="s">
        <v>189</v>
      </c>
      <c r="B68" s="12" t="s">
        <v>190</v>
      </c>
      <c r="C68" s="13">
        <v>763000</v>
      </c>
      <c r="D68" s="13">
        <v>434150.35</v>
      </c>
      <c r="E68" s="14">
        <f t="shared" si="3"/>
        <v>56.90043905635649</v>
      </c>
    </row>
    <row r="69" spans="1:5" ht="33.75" x14ac:dyDescent="0.2">
      <c r="A69" s="10" t="s">
        <v>107</v>
      </c>
      <c r="B69" s="12" t="s">
        <v>191</v>
      </c>
      <c r="C69" s="13">
        <v>763000</v>
      </c>
      <c r="D69" s="13">
        <v>434150.35</v>
      </c>
      <c r="E69" s="14">
        <f t="shared" si="3"/>
        <v>56.90043905635649</v>
      </c>
    </row>
    <row r="70" spans="1:5" ht="22.5" x14ac:dyDescent="0.2">
      <c r="A70" s="10" t="s">
        <v>192</v>
      </c>
      <c r="B70" s="12" t="s">
        <v>193</v>
      </c>
      <c r="C70" s="13">
        <v>763000</v>
      </c>
      <c r="D70" s="13">
        <v>434150.35</v>
      </c>
      <c r="E70" s="14">
        <f t="shared" si="3"/>
        <v>56.90043905635649</v>
      </c>
    </row>
    <row r="71" spans="1:5" ht="22.5" x14ac:dyDescent="0.2">
      <c r="A71" s="10" t="s">
        <v>194</v>
      </c>
      <c r="B71" s="12" t="s">
        <v>195</v>
      </c>
      <c r="C71" s="13">
        <v>763000</v>
      </c>
      <c r="D71" s="13">
        <v>434150.35</v>
      </c>
      <c r="E71" s="14">
        <f t="shared" si="3"/>
        <v>56.90043905635649</v>
      </c>
    </row>
    <row r="72" spans="1:5" x14ac:dyDescent="0.2">
      <c r="A72" s="10" t="s">
        <v>127</v>
      </c>
      <c r="B72" s="12" t="s">
        <v>196</v>
      </c>
      <c r="C72" s="13">
        <v>763000</v>
      </c>
      <c r="D72" s="13">
        <v>434150.35</v>
      </c>
      <c r="E72" s="14">
        <f t="shared" si="3"/>
        <v>56.90043905635649</v>
      </c>
    </row>
    <row r="73" spans="1:5" ht="22.5" x14ac:dyDescent="0.2">
      <c r="A73" s="10" t="s">
        <v>129</v>
      </c>
      <c r="B73" s="12" t="s">
        <v>197</v>
      </c>
      <c r="C73" s="13">
        <v>763000</v>
      </c>
      <c r="D73" s="13">
        <v>434150.35</v>
      </c>
      <c r="E73" s="14">
        <f t="shared" si="3"/>
        <v>56.90043905635649</v>
      </c>
    </row>
    <row r="74" spans="1:5" x14ac:dyDescent="0.2">
      <c r="A74" s="10" t="s">
        <v>131</v>
      </c>
      <c r="B74" s="12" t="s">
        <v>198</v>
      </c>
      <c r="C74" s="13">
        <v>763000</v>
      </c>
      <c r="D74" s="13">
        <v>434150.35</v>
      </c>
      <c r="E74" s="14">
        <f t="shared" si="3"/>
        <v>56.90043905635649</v>
      </c>
    </row>
    <row r="75" spans="1:5" ht="22.5" x14ac:dyDescent="0.2">
      <c r="A75" s="10" t="s">
        <v>199</v>
      </c>
      <c r="B75" s="12" t="s">
        <v>200</v>
      </c>
      <c r="C75" s="13">
        <v>22500</v>
      </c>
      <c r="D75" s="13">
        <v>0</v>
      </c>
      <c r="E75" s="14">
        <v>0</v>
      </c>
    </row>
    <row r="76" spans="1:5" x14ac:dyDescent="0.2">
      <c r="A76" s="10" t="s">
        <v>123</v>
      </c>
      <c r="B76" s="12" t="s">
        <v>201</v>
      </c>
      <c r="C76" s="13">
        <v>22500</v>
      </c>
      <c r="D76" s="13">
        <v>0</v>
      </c>
      <c r="E76" s="14">
        <v>0</v>
      </c>
    </row>
    <row r="77" spans="1:5" x14ac:dyDescent="0.2">
      <c r="A77" s="10" t="s">
        <v>202</v>
      </c>
      <c r="B77" s="12" t="s">
        <v>203</v>
      </c>
      <c r="C77" s="13">
        <v>22500</v>
      </c>
      <c r="D77" s="13">
        <v>0</v>
      </c>
      <c r="E77" s="14">
        <v>0</v>
      </c>
    </row>
    <row r="78" spans="1:5" x14ac:dyDescent="0.2">
      <c r="A78" s="10" t="s">
        <v>127</v>
      </c>
      <c r="B78" s="12" t="s">
        <v>204</v>
      </c>
      <c r="C78" s="13">
        <v>22500</v>
      </c>
      <c r="D78" s="13">
        <v>0</v>
      </c>
      <c r="E78" s="14">
        <v>0</v>
      </c>
    </row>
    <row r="79" spans="1:5" ht="22.5" x14ac:dyDescent="0.2">
      <c r="A79" s="10" t="s">
        <v>129</v>
      </c>
      <c r="B79" s="12" t="s">
        <v>205</v>
      </c>
      <c r="C79" s="13">
        <v>22500</v>
      </c>
      <c r="D79" s="13">
        <v>0</v>
      </c>
      <c r="E79" s="14">
        <v>0</v>
      </c>
    </row>
    <row r="80" spans="1:5" x14ac:dyDescent="0.2">
      <c r="A80" s="10" t="s">
        <v>131</v>
      </c>
      <c r="B80" s="12" t="s">
        <v>206</v>
      </c>
      <c r="C80" s="13">
        <v>22500</v>
      </c>
      <c r="D80" s="13">
        <v>0</v>
      </c>
      <c r="E80" s="14">
        <v>0</v>
      </c>
    </row>
    <row r="81" spans="1:5" x14ac:dyDescent="0.2">
      <c r="A81" s="34" t="s">
        <v>207</v>
      </c>
      <c r="B81" s="35" t="s">
        <v>208</v>
      </c>
      <c r="C81" s="36">
        <v>23366042.859999999</v>
      </c>
      <c r="D81" s="36">
        <v>15898136.24</v>
      </c>
      <c r="E81" s="37">
        <f t="shared" ref="E81:E88" si="4">D81/C81*100</f>
        <v>68.039489336107479</v>
      </c>
    </row>
    <row r="82" spans="1:5" x14ac:dyDescent="0.2">
      <c r="A82" s="10" t="s">
        <v>209</v>
      </c>
      <c r="B82" s="12" t="s">
        <v>210</v>
      </c>
      <c r="C82" s="13">
        <v>23366042.859999999</v>
      </c>
      <c r="D82" s="13">
        <v>15898136.24</v>
      </c>
      <c r="E82" s="14">
        <f t="shared" si="4"/>
        <v>68.039489336107479</v>
      </c>
    </row>
    <row r="83" spans="1:5" ht="33.75" x14ac:dyDescent="0.2">
      <c r="A83" s="10" t="s">
        <v>107</v>
      </c>
      <c r="B83" s="12" t="s">
        <v>211</v>
      </c>
      <c r="C83" s="13">
        <v>23366042.859999999</v>
      </c>
      <c r="D83" s="13">
        <v>15898136.24</v>
      </c>
      <c r="E83" s="14">
        <f t="shared" si="4"/>
        <v>68.039489336107479</v>
      </c>
    </row>
    <row r="84" spans="1:5" ht="22.5" x14ac:dyDescent="0.2">
      <c r="A84" s="10" t="s">
        <v>212</v>
      </c>
      <c r="B84" s="12" t="s">
        <v>213</v>
      </c>
      <c r="C84" s="13">
        <v>23366042.859999999</v>
      </c>
      <c r="D84" s="13">
        <v>15898136.24</v>
      </c>
      <c r="E84" s="14">
        <f t="shared" si="4"/>
        <v>68.039489336107479</v>
      </c>
    </row>
    <row r="85" spans="1:5" ht="22.5" x14ac:dyDescent="0.2">
      <c r="A85" s="10" t="s">
        <v>214</v>
      </c>
      <c r="B85" s="12" t="s">
        <v>215</v>
      </c>
      <c r="C85" s="13">
        <v>15057851.859999999</v>
      </c>
      <c r="D85" s="13">
        <v>7589945.2400000002</v>
      </c>
      <c r="E85" s="14">
        <f t="shared" si="4"/>
        <v>50.405232503064354</v>
      </c>
    </row>
    <row r="86" spans="1:5" x14ac:dyDescent="0.2">
      <c r="A86" s="10" t="s">
        <v>127</v>
      </c>
      <c r="B86" s="12" t="s">
        <v>216</v>
      </c>
      <c r="C86" s="13">
        <v>15057851.859999999</v>
      </c>
      <c r="D86" s="13">
        <v>7589945.2400000002</v>
      </c>
      <c r="E86" s="14">
        <f t="shared" si="4"/>
        <v>50.405232503064354</v>
      </c>
    </row>
    <row r="87" spans="1:5" ht="22.5" x14ac:dyDescent="0.2">
      <c r="A87" s="10" t="s">
        <v>129</v>
      </c>
      <c r="B87" s="12" t="s">
        <v>217</v>
      </c>
      <c r="C87" s="13">
        <v>15057851.859999999</v>
      </c>
      <c r="D87" s="13">
        <v>7589945.2400000002</v>
      </c>
      <c r="E87" s="14">
        <f t="shared" si="4"/>
        <v>50.405232503064354</v>
      </c>
    </row>
    <row r="88" spans="1:5" x14ac:dyDescent="0.2">
      <c r="A88" s="10" t="s">
        <v>131</v>
      </c>
      <c r="B88" s="12" t="s">
        <v>218</v>
      </c>
      <c r="C88" s="13">
        <v>15057851.859999999</v>
      </c>
      <c r="D88" s="13">
        <v>7589945.2400000002</v>
      </c>
      <c r="E88" s="14">
        <f t="shared" si="4"/>
        <v>50.405232503064354</v>
      </c>
    </row>
    <row r="89" spans="1:5" ht="22.5" x14ac:dyDescent="0.2">
      <c r="A89" s="10" t="s">
        <v>219</v>
      </c>
      <c r="B89" s="12" t="s">
        <v>220</v>
      </c>
      <c r="C89" s="13">
        <v>8308191</v>
      </c>
      <c r="D89" s="13">
        <v>8308191</v>
      </c>
      <c r="E89" s="14">
        <v>100</v>
      </c>
    </row>
    <row r="90" spans="1:5" x14ac:dyDescent="0.2">
      <c r="A90" s="10" t="s">
        <v>127</v>
      </c>
      <c r="B90" s="12" t="s">
        <v>221</v>
      </c>
      <c r="C90" s="13">
        <v>8308191</v>
      </c>
      <c r="D90" s="13">
        <v>8308191</v>
      </c>
      <c r="E90" s="14">
        <v>100</v>
      </c>
    </row>
    <row r="91" spans="1:5" ht="22.5" x14ac:dyDescent="0.2">
      <c r="A91" s="10" t="s">
        <v>129</v>
      </c>
      <c r="B91" s="12" t="s">
        <v>222</v>
      </c>
      <c r="C91" s="13">
        <v>8308191</v>
      </c>
      <c r="D91" s="13">
        <v>8308191</v>
      </c>
      <c r="E91" s="14">
        <v>100</v>
      </c>
    </row>
    <row r="92" spans="1:5" x14ac:dyDescent="0.2">
      <c r="A92" s="10" t="s">
        <v>131</v>
      </c>
      <c r="B92" s="12" t="s">
        <v>223</v>
      </c>
      <c r="C92" s="13">
        <v>8308191</v>
      </c>
      <c r="D92" s="13">
        <v>8308191</v>
      </c>
      <c r="E92" s="14">
        <v>100</v>
      </c>
    </row>
    <row r="93" spans="1:5" x14ac:dyDescent="0.2">
      <c r="A93" s="34" t="s">
        <v>224</v>
      </c>
      <c r="B93" s="35" t="s">
        <v>225</v>
      </c>
      <c r="C93" s="36">
        <v>16297618</v>
      </c>
      <c r="D93" s="36">
        <v>4337469.8899999997</v>
      </c>
      <c r="E93" s="37">
        <f t="shared" ref="E93:E115" si="5">D93/C93*100</f>
        <v>26.614133979579101</v>
      </c>
    </row>
    <row r="94" spans="1:5" x14ac:dyDescent="0.2">
      <c r="A94" s="46" t="s">
        <v>226</v>
      </c>
      <c r="B94" s="47" t="s">
        <v>227</v>
      </c>
      <c r="C94" s="48">
        <v>50000</v>
      </c>
      <c r="D94" s="48">
        <v>24879.31</v>
      </c>
      <c r="E94" s="49">
        <f t="shared" si="5"/>
        <v>49.758620000000001</v>
      </c>
    </row>
    <row r="95" spans="1:5" x14ac:dyDescent="0.2">
      <c r="A95" s="10" t="s">
        <v>123</v>
      </c>
      <c r="B95" s="12" t="s">
        <v>228</v>
      </c>
      <c r="C95" s="13">
        <v>50000</v>
      </c>
      <c r="D95" s="13">
        <v>24879.31</v>
      </c>
      <c r="E95" s="14">
        <f t="shared" si="5"/>
        <v>49.758620000000001</v>
      </c>
    </row>
    <row r="96" spans="1:5" ht="22.5" x14ac:dyDescent="0.2">
      <c r="A96" s="10" t="s">
        <v>229</v>
      </c>
      <c r="B96" s="12" t="s">
        <v>230</v>
      </c>
      <c r="C96" s="13">
        <v>50000</v>
      </c>
      <c r="D96" s="13">
        <v>24879.31</v>
      </c>
      <c r="E96" s="14">
        <f t="shared" si="5"/>
        <v>49.758620000000001</v>
      </c>
    </row>
    <row r="97" spans="1:5" x14ac:dyDescent="0.2">
      <c r="A97" s="10" t="s">
        <v>127</v>
      </c>
      <c r="B97" s="12" t="s">
        <v>231</v>
      </c>
      <c r="C97" s="13">
        <v>50000</v>
      </c>
      <c r="D97" s="13">
        <v>24879.31</v>
      </c>
      <c r="E97" s="14">
        <f t="shared" si="5"/>
        <v>49.758620000000001</v>
      </c>
    </row>
    <row r="98" spans="1:5" ht="22.5" x14ac:dyDescent="0.2">
      <c r="A98" s="10" t="s">
        <v>129</v>
      </c>
      <c r="B98" s="12" t="s">
        <v>232</v>
      </c>
      <c r="C98" s="13">
        <v>50000</v>
      </c>
      <c r="D98" s="13">
        <v>24879.31</v>
      </c>
      <c r="E98" s="14">
        <f t="shared" si="5"/>
        <v>49.758620000000001</v>
      </c>
    </row>
    <row r="99" spans="1:5" x14ac:dyDescent="0.2">
      <c r="A99" s="10" t="s">
        <v>131</v>
      </c>
      <c r="B99" s="12" t="s">
        <v>233</v>
      </c>
      <c r="C99" s="13">
        <v>50000</v>
      </c>
      <c r="D99" s="13">
        <v>24879.31</v>
      </c>
      <c r="E99" s="14">
        <f t="shared" si="5"/>
        <v>49.758620000000001</v>
      </c>
    </row>
    <row r="100" spans="1:5" x14ac:dyDescent="0.2">
      <c r="A100" s="46" t="s">
        <v>234</v>
      </c>
      <c r="B100" s="47" t="s">
        <v>235</v>
      </c>
      <c r="C100" s="48">
        <v>50000</v>
      </c>
      <c r="D100" s="48">
        <v>29266.04</v>
      </c>
      <c r="E100" s="49">
        <f t="shared" si="5"/>
        <v>58.532080000000001</v>
      </c>
    </row>
    <row r="101" spans="1:5" x14ac:dyDescent="0.2">
      <c r="A101" s="10" t="s">
        <v>123</v>
      </c>
      <c r="B101" s="12" t="s">
        <v>236</v>
      </c>
      <c r="C101" s="13">
        <v>50000</v>
      </c>
      <c r="D101" s="13">
        <v>29266.04</v>
      </c>
      <c r="E101" s="14">
        <f t="shared" si="5"/>
        <v>58.532080000000001</v>
      </c>
    </row>
    <row r="102" spans="1:5" x14ac:dyDescent="0.2">
      <c r="A102" s="10" t="s">
        <v>237</v>
      </c>
      <c r="B102" s="12" t="s">
        <v>238</v>
      </c>
      <c r="C102" s="13">
        <v>50000</v>
      </c>
      <c r="D102" s="13">
        <v>29266.04</v>
      </c>
      <c r="E102" s="14">
        <f t="shared" si="5"/>
        <v>58.532080000000001</v>
      </c>
    </row>
    <row r="103" spans="1:5" x14ac:dyDescent="0.2">
      <c r="A103" s="10" t="s">
        <v>127</v>
      </c>
      <c r="B103" s="12" t="s">
        <v>239</v>
      </c>
      <c r="C103" s="13">
        <v>50000</v>
      </c>
      <c r="D103" s="13">
        <v>29266.04</v>
      </c>
      <c r="E103" s="14">
        <f t="shared" si="5"/>
        <v>58.532080000000001</v>
      </c>
    </row>
    <row r="104" spans="1:5" ht="22.5" x14ac:dyDescent="0.2">
      <c r="A104" s="10" t="s">
        <v>129</v>
      </c>
      <c r="B104" s="12" t="s">
        <v>240</v>
      </c>
      <c r="C104" s="13">
        <v>50000</v>
      </c>
      <c r="D104" s="13">
        <v>29266.04</v>
      </c>
      <c r="E104" s="14">
        <f t="shared" si="5"/>
        <v>58.532080000000001</v>
      </c>
    </row>
    <row r="105" spans="1:5" x14ac:dyDescent="0.2">
      <c r="A105" s="10" t="s">
        <v>131</v>
      </c>
      <c r="B105" s="12" t="s">
        <v>241</v>
      </c>
      <c r="C105" s="13">
        <v>50000</v>
      </c>
      <c r="D105" s="13">
        <v>29266.04</v>
      </c>
      <c r="E105" s="14">
        <f t="shared" si="5"/>
        <v>58.532080000000001</v>
      </c>
    </row>
    <row r="106" spans="1:5" x14ac:dyDescent="0.2">
      <c r="A106" s="46" t="s">
        <v>242</v>
      </c>
      <c r="B106" s="47" t="s">
        <v>243</v>
      </c>
      <c r="C106" s="48">
        <v>16197618</v>
      </c>
      <c r="D106" s="48">
        <v>4283324.54</v>
      </c>
      <c r="E106" s="49">
        <f t="shared" si="5"/>
        <v>26.44416320967688</v>
      </c>
    </row>
    <row r="107" spans="1:5" ht="33.75" x14ac:dyDescent="0.2">
      <c r="A107" s="10" t="s">
        <v>107</v>
      </c>
      <c r="B107" s="12" t="s">
        <v>244</v>
      </c>
      <c r="C107" s="13">
        <v>11197618</v>
      </c>
      <c r="D107" s="13">
        <v>4283324.54</v>
      </c>
      <c r="E107" s="14">
        <f t="shared" si="5"/>
        <v>38.252104510084202</v>
      </c>
    </row>
    <row r="108" spans="1:5" ht="22.5" x14ac:dyDescent="0.2">
      <c r="A108" s="10" t="s">
        <v>245</v>
      </c>
      <c r="B108" s="12" t="s">
        <v>246</v>
      </c>
      <c r="C108" s="13">
        <v>11197618</v>
      </c>
      <c r="D108" s="13">
        <v>4283324.54</v>
      </c>
      <c r="E108" s="14">
        <f t="shared" si="5"/>
        <v>38.252104510084202</v>
      </c>
    </row>
    <row r="109" spans="1:5" ht="22.5" x14ac:dyDescent="0.2">
      <c r="A109" s="10" t="s">
        <v>247</v>
      </c>
      <c r="B109" s="12" t="s">
        <v>248</v>
      </c>
      <c r="C109" s="13">
        <v>11197618</v>
      </c>
      <c r="D109" s="13">
        <v>4283324.54</v>
      </c>
      <c r="E109" s="14">
        <f t="shared" si="5"/>
        <v>38.252104510084202</v>
      </c>
    </row>
    <row r="110" spans="1:5" x14ac:dyDescent="0.2">
      <c r="A110" s="10" t="s">
        <v>127</v>
      </c>
      <c r="B110" s="12" t="s">
        <v>249</v>
      </c>
      <c r="C110" s="13">
        <v>11022618</v>
      </c>
      <c r="D110" s="13">
        <v>4233324.54</v>
      </c>
      <c r="E110" s="14">
        <f t="shared" si="5"/>
        <v>38.40579923934586</v>
      </c>
    </row>
    <row r="111" spans="1:5" ht="22.5" x14ac:dyDescent="0.2">
      <c r="A111" s="10" t="s">
        <v>129</v>
      </c>
      <c r="B111" s="12" t="s">
        <v>250</v>
      </c>
      <c r="C111" s="13">
        <v>11022618</v>
      </c>
      <c r="D111" s="13">
        <v>4233324.54</v>
      </c>
      <c r="E111" s="14">
        <f t="shared" si="5"/>
        <v>38.40579923934586</v>
      </c>
    </row>
    <row r="112" spans="1:5" x14ac:dyDescent="0.2">
      <c r="A112" s="10" t="s">
        <v>131</v>
      </c>
      <c r="B112" s="12" t="s">
        <v>251</v>
      </c>
      <c r="C112" s="13">
        <v>11022618</v>
      </c>
      <c r="D112" s="13">
        <v>4233324.54</v>
      </c>
      <c r="E112" s="14">
        <f t="shared" si="5"/>
        <v>38.40579923934586</v>
      </c>
    </row>
    <row r="113" spans="1:5" x14ac:dyDescent="0.2">
      <c r="A113" s="10" t="s">
        <v>149</v>
      </c>
      <c r="B113" s="12" t="s">
        <v>252</v>
      </c>
      <c r="C113" s="13">
        <v>175000</v>
      </c>
      <c r="D113" s="13">
        <v>50000</v>
      </c>
      <c r="E113" s="14">
        <f t="shared" si="5"/>
        <v>28.571428571428569</v>
      </c>
    </row>
    <row r="114" spans="1:5" x14ac:dyDescent="0.2">
      <c r="A114" s="10" t="s">
        <v>151</v>
      </c>
      <c r="B114" s="12" t="s">
        <v>253</v>
      </c>
      <c r="C114" s="13">
        <v>175000</v>
      </c>
      <c r="D114" s="13">
        <v>50000</v>
      </c>
      <c r="E114" s="14">
        <f t="shared" si="5"/>
        <v>28.571428571428569</v>
      </c>
    </row>
    <row r="115" spans="1:5" x14ac:dyDescent="0.2">
      <c r="A115" s="10" t="s">
        <v>157</v>
      </c>
      <c r="B115" s="12" t="s">
        <v>254</v>
      </c>
      <c r="C115" s="13">
        <v>175000</v>
      </c>
      <c r="D115" s="13">
        <v>50000</v>
      </c>
      <c r="E115" s="14">
        <f t="shared" si="5"/>
        <v>28.571428571428569</v>
      </c>
    </row>
    <row r="116" spans="1:5" ht="33.75" x14ac:dyDescent="0.2">
      <c r="A116" s="10" t="s">
        <v>255</v>
      </c>
      <c r="B116" s="12" t="s">
        <v>256</v>
      </c>
      <c r="C116" s="13">
        <v>5000000</v>
      </c>
      <c r="D116" s="13">
        <v>0</v>
      </c>
      <c r="E116" s="14">
        <v>0</v>
      </c>
    </row>
    <row r="117" spans="1:5" ht="22.5" x14ac:dyDescent="0.2">
      <c r="A117" s="10" t="s">
        <v>257</v>
      </c>
      <c r="B117" s="12" t="s">
        <v>258</v>
      </c>
      <c r="C117" s="13">
        <v>5000000</v>
      </c>
      <c r="D117" s="13">
        <v>0</v>
      </c>
      <c r="E117" s="14">
        <v>0</v>
      </c>
    </row>
    <row r="118" spans="1:5" x14ac:dyDescent="0.2">
      <c r="A118" s="10" t="s">
        <v>127</v>
      </c>
      <c r="B118" s="12" t="s">
        <v>259</v>
      </c>
      <c r="C118" s="13">
        <v>5000000</v>
      </c>
      <c r="D118" s="13">
        <v>0</v>
      </c>
      <c r="E118" s="14">
        <v>0</v>
      </c>
    </row>
    <row r="119" spans="1:5" ht="22.5" x14ac:dyDescent="0.2">
      <c r="A119" s="10" t="s">
        <v>129</v>
      </c>
      <c r="B119" s="12" t="s">
        <v>260</v>
      </c>
      <c r="C119" s="13">
        <v>5000000</v>
      </c>
      <c r="D119" s="13">
        <v>0</v>
      </c>
      <c r="E119" s="14">
        <v>0</v>
      </c>
    </row>
    <row r="120" spans="1:5" x14ac:dyDescent="0.2">
      <c r="A120" s="10" t="s">
        <v>131</v>
      </c>
      <c r="B120" s="12" t="s">
        <v>261</v>
      </c>
      <c r="C120" s="13">
        <v>5000000</v>
      </c>
      <c r="D120" s="13">
        <v>0</v>
      </c>
      <c r="E120" s="14">
        <v>0</v>
      </c>
    </row>
    <row r="121" spans="1:5" x14ac:dyDescent="0.2">
      <c r="A121" s="34" t="s">
        <v>262</v>
      </c>
      <c r="B121" s="35" t="s">
        <v>263</v>
      </c>
      <c r="C121" s="36">
        <v>27427600</v>
      </c>
      <c r="D121" s="36">
        <v>10706270</v>
      </c>
      <c r="E121" s="37">
        <f t="shared" ref="E121:E155" si="6">D121/C121*100</f>
        <v>39.034658519155883</v>
      </c>
    </row>
    <row r="122" spans="1:5" x14ac:dyDescent="0.2">
      <c r="A122" s="10" t="s">
        <v>264</v>
      </c>
      <c r="B122" s="12" t="s">
        <v>265</v>
      </c>
      <c r="C122" s="13">
        <v>27427600</v>
      </c>
      <c r="D122" s="13">
        <v>10706270</v>
      </c>
      <c r="E122" s="14">
        <f t="shared" si="6"/>
        <v>39.034658519155883</v>
      </c>
    </row>
    <row r="123" spans="1:5" ht="33.75" x14ac:dyDescent="0.2">
      <c r="A123" s="10" t="s">
        <v>107</v>
      </c>
      <c r="B123" s="12" t="s">
        <v>266</v>
      </c>
      <c r="C123" s="13">
        <v>27427600</v>
      </c>
      <c r="D123" s="13">
        <v>10706270</v>
      </c>
      <c r="E123" s="14">
        <f t="shared" si="6"/>
        <v>39.034658519155883</v>
      </c>
    </row>
    <row r="124" spans="1:5" ht="22.5" x14ac:dyDescent="0.2">
      <c r="A124" s="10" t="s">
        <v>267</v>
      </c>
      <c r="B124" s="12" t="s">
        <v>268</v>
      </c>
      <c r="C124" s="13">
        <v>27427600</v>
      </c>
      <c r="D124" s="13">
        <v>10706270</v>
      </c>
      <c r="E124" s="14">
        <f t="shared" si="6"/>
        <v>39.034658519155883</v>
      </c>
    </row>
    <row r="125" spans="1:5" ht="22.5" x14ac:dyDescent="0.2">
      <c r="A125" s="10" t="s">
        <v>269</v>
      </c>
      <c r="B125" s="12" t="s">
        <v>270</v>
      </c>
      <c r="C125" s="13">
        <v>26275800</v>
      </c>
      <c r="D125" s="13">
        <v>10131300</v>
      </c>
      <c r="E125" s="14">
        <f t="shared" si="6"/>
        <v>38.557532025666205</v>
      </c>
    </row>
    <row r="126" spans="1:5" x14ac:dyDescent="0.2">
      <c r="A126" s="10" t="s">
        <v>146</v>
      </c>
      <c r="B126" s="12" t="s">
        <v>271</v>
      </c>
      <c r="C126" s="13">
        <v>26275800</v>
      </c>
      <c r="D126" s="13">
        <v>10131300</v>
      </c>
      <c r="E126" s="14">
        <f t="shared" si="6"/>
        <v>38.557532025666205</v>
      </c>
    </row>
    <row r="127" spans="1:5" x14ac:dyDescent="0.2">
      <c r="A127" s="10" t="s">
        <v>94</v>
      </c>
      <c r="B127" s="12" t="s">
        <v>272</v>
      </c>
      <c r="C127" s="13">
        <v>26275800</v>
      </c>
      <c r="D127" s="13">
        <v>10131300</v>
      </c>
      <c r="E127" s="14">
        <f t="shared" si="6"/>
        <v>38.557532025666205</v>
      </c>
    </row>
    <row r="128" spans="1:5" ht="22.5" x14ac:dyDescent="0.2">
      <c r="A128" s="10" t="s">
        <v>273</v>
      </c>
      <c r="B128" s="12" t="s">
        <v>274</v>
      </c>
      <c r="C128" s="13">
        <v>500000</v>
      </c>
      <c r="D128" s="13">
        <v>228940</v>
      </c>
      <c r="E128" s="14">
        <f t="shared" si="6"/>
        <v>45.788000000000004</v>
      </c>
    </row>
    <row r="129" spans="1:5" x14ac:dyDescent="0.2">
      <c r="A129" s="10" t="s">
        <v>127</v>
      </c>
      <c r="B129" s="12" t="s">
        <v>275</v>
      </c>
      <c r="C129" s="13">
        <v>500000</v>
      </c>
      <c r="D129" s="13">
        <v>228940</v>
      </c>
      <c r="E129" s="14">
        <f t="shared" si="6"/>
        <v>45.788000000000004</v>
      </c>
    </row>
    <row r="130" spans="1:5" ht="22.5" x14ac:dyDescent="0.2">
      <c r="A130" s="10" t="s">
        <v>129</v>
      </c>
      <c r="B130" s="12" t="s">
        <v>276</v>
      </c>
      <c r="C130" s="13">
        <v>500000</v>
      </c>
      <c r="D130" s="13">
        <v>228940</v>
      </c>
      <c r="E130" s="14">
        <f t="shared" si="6"/>
        <v>45.788000000000004</v>
      </c>
    </row>
    <row r="131" spans="1:5" x14ac:dyDescent="0.2">
      <c r="A131" s="10" t="s">
        <v>131</v>
      </c>
      <c r="B131" s="12" t="s">
        <v>277</v>
      </c>
      <c r="C131" s="13">
        <v>500000</v>
      </c>
      <c r="D131" s="13">
        <v>228940</v>
      </c>
      <c r="E131" s="14">
        <f t="shared" si="6"/>
        <v>45.788000000000004</v>
      </c>
    </row>
    <row r="132" spans="1:5" x14ac:dyDescent="0.2">
      <c r="A132" s="10" t="s">
        <v>278</v>
      </c>
      <c r="B132" s="12" t="s">
        <v>279</v>
      </c>
      <c r="C132" s="13">
        <v>651800</v>
      </c>
      <c r="D132" s="13">
        <v>346030</v>
      </c>
      <c r="E132" s="14">
        <f t="shared" si="6"/>
        <v>53.088370665848416</v>
      </c>
    </row>
    <row r="133" spans="1:5" x14ac:dyDescent="0.2">
      <c r="A133" s="10" t="s">
        <v>146</v>
      </c>
      <c r="B133" s="12" t="s">
        <v>280</v>
      </c>
      <c r="C133" s="13">
        <v>651800</v>
      </c>
      <c r="D133" s="13">
        <v>346030</v>
      </c>
      <c r="E133" s="14">
        <f t="shared" si="6"/>
        <v>53.088370665848416</v>
      </c>
    </row>
    <row r="134" spans="1:5" x14ac:dyDescent="0.2">
      <c r="A134" s="10" t="s">
        <v>94</v>
      </c>
      <c r="B134" s="12" t="s">
        <v>281</v>
      </c>
      <c r="C134" s="13">
        <v>651800</v>
      </c>
      <c r="D134" s="13">
        <v>346030</v>
      </c>
      <c r="E134" s="14">
        <f t="shared" si="6"/>
        <v>53.088370665848416</v>
      </c>
    </row>
    <row r="135" spans="1:5" x14ac:dyDescent="0.2">
      <c r="A135" s="34" t="s">
        <v>282</v>
      </c>
      <c r="B135" s="35" t="s">
        <v>283</v>
      </c>
      <c r="C135" s="36">
        <v>9055500</v>
      </c>
      <c r="D135" s="36">
        <v>7166700</v>
      </c>
      <c r="E135" s="37">
        <f t="shared" si="6"/>
        <v>79.141957926122245</v>
      </c>
    </row>
    <row r="136" spans="1:5" x14ac:dyDescent="0.2">
      <c r="A136" s="10" t="s">
        <v>284</v>
      </c>
      <c r="B136" s="12" t="s">
        <v>285</v>
      </c>
      <c r="C136" s="13">
        <v>9055500</v>
      </c>
      <c r="D136" s="13">
        <v>7166700</v>
      </c>
      <c r="E136" s="14">
        <f t="shared" si="6"/>
        <v>79.141957926122245</v>
      </c>
    </row>
    <row r="137" spans="1:5" ht="33.75" x14ac:dyDescent="0.2">
      <c r="A137" s="10" t="s">
        <v>107</v>
      </c>
      <c r="B137" s="12" t="s">
        <v>286</v>
      </c>
      <c r="C137" s="13">
        <v>9055500</v>
      </c>
      <c r="D137" s="13">
        <v>7166700</v>
      </c>
      <c r="E137" s="14">
        <f t="shared" si="6"/>
        <v>79.141957926122245</v>
      </c>
    </row>
    <row r="138" spans="1:5" ht="22.5" x14ac:dyDescent="0.2">
      <c r="A138" s="10" t="s">
        <v>287</v>
      </c>
      <c r="B138" s="12" t="s">
        <v>288</v>
      </c>
      <c r="C138" s="13">
        <v>9055500</v>
      </c>
      <c r="D138" s="13">
        <v>7166700</v>
      </c>
      <c r="E138" s="14">
        <f t="shared" si="6"/>
        <v>79.141957926122245</v>
      </c>
    </row>
    <row r="139" spans="1:5" ht="22.5" x14ac:dyDescent="0.2">
      <c r="A139" s="10" t="s">
        <v>289</v>
      </c>
      <c r="B139" s="12" t="s">
        <v>290</v>
      </c>
      <c r="C139" s="13">
        <v>1549500</v>
      </c>
      <c r="D139" s="13">
        <v>1165000</v>
      </c>
      <c r="E139" s="14">
        <f t="shared" si="6"/>
        <v>75.185543723781862</v>
      </c>
    </row>
    <row r="140" spans="1:5" x14ac:dyDescent="0.2">
      <c r="A140" s="10" t="s">
        <v>146</v>
      </c>
      <c r="B140" s="12" t="s">
        <v>291</v>
      </c>
      <c r="C140" s="13">
        <v>1549500</v>
      </c>
      <c r="D140" s="13">
        <v>1165000</v>
      </c>
      <c r="E140" s="14">
        <f t="shared" si="6"/>
        <v>75.185543723781862</v>
      </c>
    </row>
    <row r="141" spans="1:5" x14ac:dyDescent="0.2">
      <c r="A141" s="10" t="s">
        <v>94</v>
      </c>
      <c r="B141" s="12" t="s">
        <v>292</v>
      </c>
      <c r="C141" s="13">
        <v>1549500</v>
      </c>
      <c r="D141" s="13">
        <v>1165000</v>
      </c>
      <c r="E141" s="14">
        <f t="shared" si="6"/>
        <v>75.185543723781862</v>
      </c>
    </row>
    <row r="142" spans="1:5" x14ac:dyDescent="0.2">
      <c r="A142" s="10" t="s">
        <v>293</v>
      </c>
      <c r="B142" s="12" t="s">
        <v>294</v>
      </c>
      <c r="C142" s="13">
        <v>5221100</v>
      </c>
      <c r="D142" s="13">
        <v>3915600</v>
      </c>
      <c r="E142" s="14">
        <f t="shared" si="6"/>
        <v>74.995690563291262</v>
      </c>
    </row>
    <row r="143" spans="1:5" x14ac:dyDescent="0.2">
      <c r="A143" s="10" t="s">
        <v>146</v>
      </c>
      <c r="B143" s="12" t="s">
        <v>295</v>
      </c>
      <c r="C143" s="13">
        <v>5221100</v>
      </c>
      <c r="D143" s="13">
        <v>3915600</v>
      </c>
      <c r="E143" s="14">
        <f t="shared" si="6"/>
        <v>74.995690563291262</v>
      </c>
    </row>
    <row r="144" spans="1:5" x14ac:dyDescent="0.2">
      <c r="A144" s="10" t="s">
        <v>94</v>
      </c>
      <c r="B144" s="12" t="s">
        <v>296</v>
      </c>
      <c r="C144" s="13">
        <v>5221100</v>
      </c>
      <c r="D144" s="13">
        <v>3915600</v>
      </c>
      <c r="E144" s="14">
        <f t="shared" si="6"/>
        <v>74.995690563291262</v>
      </c>
    </row>
    <row r="145" spans="1:5" ht="22.5" x14ac:dyDescent="0.2">
      <c r="A145" s="10" t="s">
        <v>297</v>
      </c>
      <c r="B145" s="12" t="s">
        <v>298</v>
      </c>
      <c r="C145" s="13">
        <v>2284900</v>
      </c>
      <c r="D145" s="13">
        <v>2086100</v>
      </c>
      <c r="E145" s="14">
        <f t="shared" si="6"/>
        <v>91.299400411396562</v>
      </c>
    </row>
    <row r="146" spans="1:5" x14ac:dyDescent="0.2">
      <c r="A146" s="10" t="s">
        <v>146</v>
      </c>
      <c r="B146" s="12" t="s">
        <v>299</v>
      </c>
      <c r="C146" s="13">
        <v>2284900</v>
      </c>
      <c r="D146" s="13">
        <v>2086100</v>
      </c>
      <c r="E146" s="14">
        <f t="shared" si="6"/>
        <v>91.299400411396562</v>
      </c>
    </row>
    <row r="147" spans="1:5" x14ac:dyDescent="0.2">
      <c r="A147" s="10" t="s">
        <v>94</v>
      </c>
      <c r="B147" s="12" t="s">
        <v>300</v>
      </c>
      <c r="C147" s="13">
        <v>2284900</v>
      </c>
      <c r="D147" s="13">
        <v>2086100</v>
      </c>
      <c r="E147" s="14">
        <f t="shared" si="6"/>
        <v>91.299400411396562</v>
      </c>
    </row>
    <row r="148" spans="1:5" x14ac:dyDescent="0.2">
      <c r="A148" s="34" t="s">
        <v>301</v>
      </c>
      <c r="B148" s="35" t="s">
        <v>302</v>
      </c>
      <c r="C148" s="36">
        <v>400000</v>
      </c>
      <c r="D148" s="36">
        <v>174600</v>
      </c>
      <c r="E148" s="37">
        <f t="shared" si="6"/>
        <v>43.65</v>
      </c>
    </row>
    <row r="149" spans="1:5" x14ac:dyDescent="0.2">
      <c r="A149" s="10" t="s">
        <v>303</v>
      </c>
      <c r="B149" s="12" t="s">
        <v>304</v>
      </c>
      <c r="C149" s="13">
        <v>400000</v>
      </c>
      <c r="D149" s="13">
        <v>174600</v>
      </c>
      <c r="E149" s="14">
        <f t="shared" si="6"/>
        <v>43.65</v>
      </c>
    </row>
    <row r="150" spans="1:5" ht="33.75" x14ac:dyDescent="0.2">
      <c r="A150" s="10" t="s">
        <v>107</v>
      </c>
      <c r="B150" s="12" t="s">
        <v>305</v>
      </c>
      <c r="C150" s="13">
        <v>400000</v>
      </c>
      <c r="D150" s="13">
        <v>174600</v>
      </c>
      <c r="E150" s="14">
        <f t="shared" si="6"/>
        <v>43.65</v>
      </c>
    </row>
    <row r="151" spans="1:5" ht="22.5" x14ac:dyDescent="0.2">
      <c r="A151" s="10" t="s">
        <v>267</v>
      </c>
      <c r="B151" s="12" t="s">
        <v>306</v>
      </c>
      <c r="C151" s="13">
        <v>400000</v>
      </c>
      <c r="D151" s="13">
        <v>174600</v>
      </c>
      <c r="E151" s="14">
        <f t="shared" si="6"/>
        <v>43.65</v>
      </c>
    </row>
    <row r="152" spans="1:5" x14ac:dyDescent="0.2">
      <c r="A152" s="10" t="s">
        <v>307</v>
      </c>
      <c r="B152" s="12" t="s">
        <v>308</v>
      </c>
      <c r="C152" s="13">
        <v>400000</v>
      </c>
      <c r="D152" s="13">
        <v>174600</v>
      </c>
      <c r="E152" s="14">
        <f t="shared" si="6"/>
        <v>43.65</v>
      </c>
    </row>
    <row r="153" spans="1:5" x14ac:dyDescent="0.2">
      <c r="A153" s="10" t="s">
        <v>127</v>
      </c>
      <c r="B153" s="12" t="s">
        <v>309</v>
      </c>
      <c r="C153" s="13">
        <v>400000</v>
      </c>
      <c r="D153" s="13">
        <v>174600</v>
      </c>
      <c r="E153" s="14">
        <f t="shared" si="6"/>
        <v>43.65</v>
      </c>
    </row>
    <row r="154" spans="1:5" ht="22.5" x14ac:dyDescent="0.2">
      <c r="A154" s="10" t="s">
        <v>129</v>
      </c>
      <c r="B154" s="12" t="s">
        <v>310</v>
      </c>
      <c r="C154" s="13">
        <v>400000</v>
      </c>
      <c r="D154" s="13">
        <v>174600</v>
      </c>
      <c r="E154" s="14">
        <f t="shared" si="6"/>
        <v>43.65</v>
      </c>
    </row>
    <row r="155" spans="1:5" x14ac:dyDescent="0.2">
      <c r="A155" s="10" t="s">
        <v>131</v>
      </c>
      <c r="B155" s="12" t="s">
        <v>311</v>
      </c>
      <c r="C155" s="13">
        <v>400000</v>
      </c>
      <c r="D155" s="13">
        <v>174600</v>
      </c>
      <c r="E155" s="14">
        <f t="shared" si="6"/>
        <v>43.65</v>
      </c>
    </row>
    <row r="156" spans="1:5" ht="13.5" thickBot="1" x14ac:dyDescent="0.25">
      <c r="A156" s="10" t="s">
        <v>312</v>
      </c>
      <c r="B156" s="12" t="s">
        <v>11</v>
      </c>
      <c r="C156" s="13">
        <v>-3851.86</v>
      </c>
      <c r="D156" s="13">
        <v>-504244.62</v>
      </c>
      <c r="E156" s="14">
        <v>0</v>
      </c>
    </row>
    <row r="157" spans="1:5" x14ac:dyDescent="0.2">
      <c r="A157" s="1"/>
      <c r="B157" s="15"/>
      <c r="C157" s="16"/>
      <c r="D157" s="16"/>
      <c r="E157" s="16"/>
    </row>
  </sheetData>
  <mergeCells count="7">
    <mergeCell ref="C1:E1"/>
    <mergeCell ref="A7:E7"/>
    <mergeCell ref="A8:C8"/>
    <mergeCell ref="C2:E2"/>
    <mergeCell ref="C3:E3"/>
    <mergeCell ref="C5:E5"/>
    <mergeCell ref="C4:E4"/>
  </mergeCells>
  <pageMargins left="0.78740157480314965" right="0.31496062992125984" top="0.43307086614173229" bottom="0.43307086614173229" header="0.39370078740157483" footer="0.39370078740157483"/>
  <pageSetup paperSize="9" scale="68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5"/>
  <sheetViews>
    <sheetView workbookViewId="0"/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2" spans="1:6" ht="14.25" x14ac:dyDescent="0.2">
      <c r="D2" s="54" t="s">
        <v>349</v>
      </c>
      <c r="E2" s="52"/>
      <c r="F2" s="52"/>
    </row>
    <row r="3" spans="1:6" ht="14.25" x14ac:dyDescent="0.2">
      <c r="D3" s="54" t="s">
        <v>341</v>
      </c>
      <c r="E3" s="52"/>
      <c r="F3" s="52"/>
    </row>
    <row r="4" spans="1:6" ht="14.25" x14ac:dyDescent="0.2">
      <c r="D4" s="54" t="s">
        <v>342</v>
      </c>
      <c r="E4" s="52"/>
      <c r="F4" s="52"/>
    </row>
    <row r="5" spans="1:6" x14ac:dyDescent="0.2">
      <c r="A5" s="17"/>
      <c r="B5" s="17"/>
      <c r="C5" s="17"/>
      <c r="D5" s="62" t="s">
        <v>359</v>
      </c>
      <c r="E5" s="63"/>
      <c r="F5" s="63"/>
    </row>
    <row r="6" spans="1:6" ht="112.5" customHeight="1" x14ac:dyDescent="0.2">
      <c r="A6" s="56" t="s">
        <v>352</v>
      </c>
      <c r="B6" s="55"/>
      <c r="C6" s="55"/>
      <c r="D6" s="55"/>
      <c r="E6" s="55"/>
      <c r="F6" s="55"/>
    </row>
    <row r="7" spans="1:6" x14ac:dyDescent="0.2">
      <c r="A7" s="7"/>
      <c r="B7" s="17"/>
      <c r="C7" s="17"/>
      <c r="D7" s="17"/>
      <c r="E7" s="17"/>
      <c r="F7" s="17"/>
    </row>
    <row r="8" spans="1:6" ht="68.099999999999994" customHeight="1" x14ac:dyDescent="0.2">
      <c r="A8" s="8" t="s">
        <v>0</v>
      </c>
      <c r="B8" s="8" t="s">
        <v>1</v>
      </c>
      <c r="C8" s="8" t="s">
        <v>313</v>
      </c>
      <c r="D8" s="8" t="s">
        <v>3</v>
      </c>
      <c r="E8" s="8" t="s">
        <v>4</v>
      </c>
      <c r="F8" s="21"/>
    </row>
    <row r="9" spans="1:6" x14ac:dyDescent="0.2">
      <c r="A9" s="8" t="s">
        <v>5</v>
      </c>
      <c r="B9" s="9" t="s">
        <v>6</v>
      </c>
      <c r="C9" s="9" t="s">
        <v>7</v>
      </c>
      <c r="D9" s="9" t="s">
        <v>8</v>
      </c>
      <c r="E9" s="9" t="s">
        <v>9</v>
      </c>
      <c r="F9" s="9" t="s">
        <v>10</v>
      </c>
    </row>
    <row r="10" spans="1:6" ht="22.5" x14ac:dyDescent="0.2">
      <c r="A10" s="10" t="s">
        <v>314</v>
      </c>
      <c r="B10" s="11">
        <v>500</v>
      </c>
      <c r="C10" s="12" t="s">
        <v>11</v>
      </c>
      <c r="D10" s="13">
        <v>3851.86</v>
      </c>
      <c r="E10" s="13">
        <v>504244.62</v>
      </c>
      <c r="F10" s="14"/>
    </row>
    <row r="11" spans="1:6" ht="22.5" x14ac:dyDescent="0.2">
      <c r="A11" s="10" t="s">
        <v>315</v>
      </c>
      <c r="B11" s="11">
        <v>520</v>
      </c>
      <c r="C11" s="12" t="s">
        <v>11</v>
      </c>
      <c r="D11" s="13">
        <v>0</v>
      </c>
      <c r="E11" s="13">
        <v>0</v>
      </c>
      <c r="F11" s="14">
        <v>0</v>
      </c>
    </row>
    <row r="12" spans="1:6" ht="22.5" x14ac:dyDescent="0.2">
      <c r="A12" s="10" t="s">
        <v>316</v>
      </c>
      <c r="B12" s="11">
        <v>620</v>
      </c>
      <c r="C12" s="12" t="s">
        <v>11</v>
      </c>
      <c r="D12" s="13">
        <v>0</v>
      </c>
      <c r="E12" s="13">
        <v>0</v>
      </c>
      <c r="F12" s="14">
        <v>0</v>
      </c>
    </row>
    <row r="13" spans="1:6" x14ac:dyDescent="0.2">
      <c r="A13" s="10" t="s">
        <v>317</v>
      </c>
      <c r="B13" s="11">
        <v>700</v>
      </c>
      <c r="C13" s="12" t="s">
        <v>318</v>
      </c>
      <c r="D13" s="13">
        <v>3851.86</v>
      </c>
      <c r="E13" s="13">
        <v>504244.62</v>
      </c>
      <c r="F13" s="14">
        <v>0</v>
      </c>
    </row>
    <row r="14" spans="1:6" x14ac:dyDescent="0.2">
      <c r="A14" s="10" t="s">
        <v>319</v>
      </c>
      <c r="B14" s="11">
        <v>700</v>
      </c>
      <c r="C14" s="12" t="s">
        <v>320</v>
      </c>
      <c r="D14" s="13">
        <v>3851.86</v>
      </c>
      <c r="E14" s="13">
        <v>504244.62</v>
      </c>
      <c r="F14" s="14">
        <v>0</v>
      </c>
    </row>
    <row r="15" spans="1:6" x14ac:dyDescent="0.2">
      <c r="A15" s="10" t="s">
        <v>321</v>
      </c>
      <c r="B15" s="11">
        <v>710</v>
      </c>
      <c r="C15" s="12" t="s">
        <v>322</v>
      </c>
      <c r="D15" s="13">
        <v>-86014582</v>
      </c>
      <c r="E15" s="13">
        <v>-42498975.310000002</v>
      </c>
      <c r="F15" s="14">
        <v>0</v>
      </c>
    </row>
    <row r="16" spans="1:6" x14ac:dyDescent="0.2">
      <c r="A16" s="10" t="s">
        <v>323</v>
      </c>
      <c r="B16" s="11">
        <v>710</v>
      </c>
      <c r="C16" s="12" t="s">
        <v>324</v>
      </c>
      <c r="D16" s="13">
        <v>-86014582</v>
      </c>
      <c r="E16" s="13">
        <v>-42498975.310000002</v>
      </c>
      <c r="F16" s="14">
        <v>0</v>
      </c>
    </row>
    <row r="17" spans="1:6" x14ac:dyDescent="0.2">
      <c r="A17" s="10" t="s">
        <v>325</v>
      </c>
      <c r="B17" s="11">
        <v>710</v>
      </c>
      <c r="C17" s="12" t="s">
        <v>326</v>
      </c>
      <c r="D17" s="13">
        <v>-86014582</v>
      </c>
      <c r="E17" s="13">
        <v>-42498975.310000002</v>
      </c>
      <c r="F17" s="14">
        <v>0</v>
      </c>
    </row>
    <row r="18" spans="1:6" x14ac:dyDescent="0.2">
      <c r="A18" s="10" t="s">
        <v>327</v>
      </c>
      <c r="B18" s="11">
        <v>710</v>
      </c>
      <c r="C18" s="12" t="s">
        <v>328</v>
      </c>
      <c r="D18" s="13">
        <v>-86014582</v>
      </c>
      <c r="E18" s="13">
        <v>-42498975.310000002</v>
      </c>
      <c r="F18" s="14">
        <v>0</v>
      </c>
    </row>
    <row r="19" spans="1:6" x14ac:dyDescent="0.2">
      <c r="A19" s="10" t="s">
        <v>329</v>
      </c>
      <c r="B19" s="11">
        <v>720</v>
      </c>
      <c r="C19" s="12" t="s">
        <v>330</v>
      </c>
      <c r="D19" s="13">
        <v>86018433.859999999</v>
      </c>
      <c r="E19" s="13">
        <v>43003219.93</v>
      </c>
      <c r="F19" s="14">
        <v>0</v>
      </c>
    </row>
    <row r="20" spans="1:6" x14ac:dyDescent="0.2">
      <c r="A20" s="10" t="s">
        <v>331</v>
      </c>
      <c r="B20" s="11">
        <v>720</v>
      </c>
      <c r="C20" s="12" t="s">
        <v>332</v>
      </c>
      <c r="D20" s="13">
        <v>86018433.859999999</v>
      </c>
      <c r="E20" s="13">
        <v>43003219.93</v>
      </c>
      <c r="F20" s="14">
        <v>0</v>
      </c>
    </row>
    <row r="21" spans="1:6" x14ac:dyDescent="0.2">
      <c r="A21" s="10" t="s">
        <v>333</v>
      </c>
      <c r="B21" s="11">
        <v>720</v>
      </c>
      <c r="C21" s="12" t="s">
        <v>334</v>
      </c>
      <c r="D21" s="13">
        <v>86018433.859999999</v>
      </c>
      <c r="E21" s="13">
        <v>43003219.93</v>
      </c>
      <c r="F21" s="14">
        <v>0</v>
      </c>
    </row>
    <row r="22" spans="1:6" x14ac:dyDescent="0.2">
      <c r="A22" s="10" t="s">
        <v>335</v>
      </c>
      <c r="B22" s="11">
        <v>720</v>
      </c>
      <c r="C22" s="12" t="s">
        <v>336</v>
      </c>
      <c r="D22" s="13">
        <v>86018433.859999999</v>
      </c>
      <c r="E22" s="13">
        <v>43003219.93</v>
      </c>
      <c r="F22" s="14">
        <v>0</v>
      </c>
    </row>
    <row r="23" spans="1:6" x14ac:dyDescent="0.2">
      <c r="A23" s="10"/>
      <c r="B23" s="11">
        <v>710</v>
      </c>
      <c r="C23" s="12" t="s">
        <v>337</v>
      </c>
      <c r="D23" s="13">
        <v>0</v>
      </c>
      <c r="E23" s="13">
        <v>0</v>
      </c>
      <c r="F23" s="14">
        <v>0</v>
      </c>
    </row>
    <row r="24" spans="1:6" x14ac:dyDescent="0.2">
      <c r="A24" s="10"/>
      <c r="B24" s="11">
        <v>720</v>
      </c>
      <c r="C24" s="12" t="s">
        <v>338</v>
      </c>
      <c r="D24" s="13">
        <v>0</v>
      </c>
      <c r="E24" s="13">
        <v>0</v>
      </c>
      <c r="F24" s="14">
        <v>0</v>
      </c>
    </row>
    <row r="25" spans="1:6" x14ac:dyDescent="0.2">
      <c r="A25" s="1"/>
      <c r="B25" s="15"/>
      <c r="C25" s="15"/>
      <c r="D25" s="16"/>
      <c r="E25" s="16"/>
      <c r="F25" s="16"/>
    </row>
  </sheetData>
  <mergeCells count="5">
    <mergeCell ref="D2:F2"/>
    <mergeCell ref="D3:F3"/>
    <mergeCell ref="D4:F4"/>
    <mergeCell ref="D5:F5"/>
    <mergeCell ref="A6:F6"/>
  </mergeCells>
  <pageMargins left="0.78740157480314965" right="0.31496062992125984" top="0.43307086614173229" bottom="0.43307086614173229" header="0.39370078740157483" footer="0.39370078740157483"/>
  <pageSetup paperSize="9" scale="67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Доходы</vt:lpstr>
      <vt:lpstr>Расходы</vt:lpstr>
      <vt:lpstr>Источники</vt:lpstr>
      <vt:lpstr>__bookmark_1</vt:lpstr>
      <vt:lpstr>__bookmark_2</vt:lpstr>
      <vt:lpstr>__bookmark_4</vt:lpstr>
      <vt:lpstr>__bookmark_5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2018-08-06T05:48:49Z</cp:lastPrinted>
  <dcterms:created xsi:type="dcterms:W3CDTF">2018-07-16T07:13:38Z</dcterms:created>
  <dcterms:modified xsi:type="dcterms:W3CDTF">2018-08-10T03:46:47Z</dcterms:modified>
</cp:coreProperties>
</file>