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11" i="18" l="1"/>
  <c r="Y86" i="17"/>
  <c r="Y85" i="17"/>
  <c r="Y106" i="17"/>
  <c r="Y105" i="17"/>
  <c r="Y101" i="17"/>
  <c r="C59" i="23"/>
  <c r="R88" i="16"/>
  <c r="R87" i="16"/>
  <c r="R90" i="16"/>
  <c r="Y29" i="17"/>
  <c r="Y28" i="17"/>
  <c r="Y27" i="17"/>
  <c r="Y26" i="17"/>
  <c r="Y25" i="17"/>
  <c r="Y17" i="17"/>
  <c r="Y16" i="17"/>
  <c r="Y15" i="17"/>
  <c r="Y14" i="17"/>
  <c r="Y13" i="17"/>
  <c r="R81" i="16"/>
  <c r="R80" i="16"/>
  <c r="R79" i="16"/>
  <c r="R77" i="16"/>
  <c r="Y89" i="17"/>
  <c r="Y88" i="17"/>
  <c r="Y55" i="17"/>
  <c r="Y54" i="17"/>
  <c r="R48" i="16"/>
  <c r="C73" i="23"/>
  <c r="C72" i="23"/>
  <c r="C71" i="23"/>
  <c r="C69" i="23"/>
  <c r="C68" i="23"/>
  <c r="C67" i="23"/>
  <c r="C66" i="23"/>
  <c r="R46" i="16"/>
  <c r="R50" i="16"/>
  <c r="R45" i="16"/>
  <c r="R25" i="16"/>
  <c r="Y58" i="17"/>
  <c r="Y57" i="17"/>
  <c r="R96" i="16"/>
  <c r="R95" i="16"/>
  <c r="R98" i="16"/>
  <c r="R97" i="16"/>
  <c r="Y80" i="17"/>
  <c r="Y79" i="17"/>
  <c r="R71" i="16"/>
  <c r="C62" i="23"/>
  <c r="V19" i="16"/>
  <c r="V18" i="16"/>
  <c r="V17" i="16"/>
  <c r="V16" i="16"/>
  <c r="T19" i="16"/>
  <c r="T18" i="16"/>
  <c r="T17" i="16"/>
  <c r="T16" i="16"/>
  <c r="V28" i="16"/>
  <c r="V27" i="16"/>
  <c r="V26" i="16"/>
  <c r="T28" i="16"/>
  <c r="T27" i="16"/>
  <c r="T26" i="16"/>
  <c r="V36" i="16"/>
  <c r="V35" i="16"/>
  <c r="V34" i="16"/>
  <c r="T36" i="16"/>
  <c r="T35" i="16"/>
  <c r="T34" i="16"/>
  <c r="V46" i="16"/>
  <c r="V45" i="16"/>
  <c r="V44" i="16"/>
  <c r="T46" i="16"/>
  <c r="T45" i="16"/>
  <c r="T44" i="16"/>
  <c r="V57" i="16"/>
  <c r="V56" i="16"/>
  <c r="V55" i="16"/>
  <c r="V54" i="16"/>
  <c r="V52" i="16"/>
  <c r="T57" i="16"/>
  <c r="T56" i="16"/>
  <c r="T55" i="16"/>
  <c r="T54" i="16"/>
  <c r="T52" i="16"/>
  <c r="R57" i="16"/>
  <c r="R56" i="16"/>
  <c r="R55" i="16"/>
  <c r="R54" i="16"/>
  <c r="R52" i="16"/>
  <c r="V68" i="16"/>
  <c r="V66" i="16"/>
  <c r="V65" i="16"/>
  <c r="T68" i="16"/>
  <c r="T66" i="16"/>
  <c r="T65" i="16"/>
  <c r="V82" i="16"/>
  <c r="V80" i="16"/>
  <c r="T82" i="16"/>
  <c r="T80" i="16"/>
  <c r="T79" i="16"/>
  <c r="T81" i="16"/>
  <c r="R82" i="16"/>
  <c r="V93" i="16"/>
  <c r="V92" i="16"/>
  <c r="V86" i="16"/>
  <c r="T93" i="16"/>
  <c r="T92" i="16"/>
  <c r="T86" i="16"/>
  <c r="V98" i="16"/>
  <c r="V97" i="16"/>
  <c r="V96" i="16"/>
  <c r="V95" i="16"/>
  <c r="T98" i="16"/>
  <c r="T97" i="16"/>
  <c r="T96" i="16"/>
  <c r="T95" i="16"/>
  <c r="V105" i="16"/>
  <c r="T105" i="16"/>
  <c r="R105" i="16"/>
  <c r="R104" i="16"/>
  <c r="R103" i="16"/>
  <c r="R102" i="16"/>
  <c r="V107" i="16"/>
  <c r="V104" i="16"/>
  <c r="V103" i="16"/>
  <c r="T107" i="16"/>
  <c r="T104" i="16"/>
  <c r="T102" i="16"/>
  <c r="T101" i="16"/>
  <c r="R113" i="16"/>
  <c r="R112" i="16"/>
  <c r="R111" i="16"/>
  <c r="R110" i="16"/>
  <c r="R109" i="16"/>
  <c r="C30" i="22"/>
  <c r="E14" i="23"/>
  <c r="E13" i="23"/>
  <c r="D15" i="23"/>
  <c r="D14" i="23"/>
  <c r="D13" i="23"/>
  <c r="C15" i="23"/>
  <c r="C14" i="23"/>
  <c r="C13" i="23"/>
  <c r="E30" i="23"/>
  <c r="E29" i="23"/>
  <c r="E33" i="23"/>
  <c r="E32" i="23"/>
  <c r="E36" i="23"/>
  <c r="E35" i="23"/>
  <c r="D29" i="23"/>
  <c r="D33" i="23"/>
  <c r="D32" i="23"/>
  <c r="D36" i="23"/>
  <c r="D35" i="23"/>
  <c r="C30" i="23"/>
  <c r="C29" i="23"/>
  <c r="C33" i="23"/>
  <c r="C32" i="23"/>
  <c r="C28" i="23"/>
  <c r="C36" i="23"/>
  <c r="C35" i="23"/>
  <c r="E40" i="23"/>
  <c r="E39" i="23"/>
  <c r="E44" i="23"/>
  <c r="E43" i="23"/>
  <c r="E42" i="23"/>
  <c r="E46" i="23"/>
  <c r="D40" i="23"/>
  <c r="D39" i="23"/>
  <c r="D44" i="23"/>
  <c r="D43" i="23"/>
  <c r="D47" i="23"/>
  <c r="D46" i="23"/>
  <c r="C40" i="23"/>
  <c r="C39" i="23"/>
  <c r="C44" i="23"/>
  <c r="C43" i="23"/>
  <c r="C42" i="23"/>
  <c r="C47" i="23"/>
  <c r="C46" i="23"/>
  <c r="E55" i="23"/>
  <c r="E54" i="23"/>
  <c r="E53" i="23"/>
  <c r="E52" i="23"/>
  <c r="D55" i="23"/>
  <c r="D54" i="23"/>
  <c r="D53" i="23"/>
  <c r="D52" i="23"/>
  <c r="AA36" i="17"/>
  <c r="Z36" i="17"/>
  <c r="AA116" i="17"/>
  <c r="AA115" i="17"/>
  <c r="AA114" i="17"/>
  <c r="AA113" i="17"/>
  <c r="AA112" i="17"/>
  <c r="AA91" i="17"/>
  <c r="Z119" i="17"/>
  <c r="Z118" i="17"/>
  <c r="Z126" i="17"/>
  <c r="Z125" i="17"/>
  <c r="Z124" i="17"/>
  <c r="Z123" i="17"/>
  <c r="Z122" i="17"/>
  <c r="Z121" i="17"/>
  <c r="Z120" i="17"/>
  <c r="Z128" i="17"/>
  <c r="Z127" i="17"/>
  <c r="AA128" i="17"/>
  <c r="AA127" i="17"/>
  <c r="Y118" i="17"/>
  <c r="R93" i="16"/>
  <c r="R92" i="16"/>
  <c r="R86" i="16"/>
  <c r="Y36" i="17"/>
  <c r="R68" i="16"/>
  <c r="R66" i="16"/>
  <c r="R65" i="16"/>
  <c r="R64" i="16"/>
  <c r="R63" i="16"/>
  <c r="Y77" i="17"/>
  <c r="Y76" i="17"/>
  <c r="Y75" i="17"/>
  <c r="Y74" i="17"/>
  <c r="Y73" i="17"/>
  <c r="Y72" i="17"/>
  <c r="R107" i="16"/>
  <c r="R36" i="16"/>
  <c r="R35" i="16"/>
  <c r="R34" i="16"/>
  <c r="R14" i="16"/>
  <c r="R28" i="16"/>
  <c r="R27" i="16"/>
  <c r="R26" i="16"/>
  <c r="R19" i="16"/>
  <c r="R18" i="16"/>
  <c r="R17" i="16"/>
  <c r="R16" i="16"/>
  <c r="Y33" i="17"/>
  <c r="C55" i="23"/>
  <c r="C54" i="23"/>
  <c r="AA134" i="17"/>
  <c r="AA133" i="17"/>
  <c r="AA132" i="17"/>
  <c r="AA131" i="17"/>
  <c r="AA130" i="17"/>
  <c r="AA129" i="17"/>
  <c r="Z134" i="17"/>
  <c r="Z133" i="17"/>
  <c r="Z132" i="17"/>
  <c r="Z131" i="17"/>
  <c r="Z130" i="17"/>
  <c r="Z129" i="17"/>
  <c r="Y134" i="17"/>
  <c r="Y133" i="17"/>
  <c r="Y132" i="17"/>
  <c r="Y131" i="17"/>
  <c r="Y130" i="17"/>
  <c r="Y129" i="17"/>
  <c r="Y125" i="17"/>
  <c r="Y123" i="17"/>
  <c r="Y122" i="17"/>
  <c r="Y121" i="17"/>
  <c r="Y120" i="17"/>
  <c r="Y127" i="17"/>
  <c r="Z116" i="17"/>
  <c r="Y116" i="17"/>
  <c r="Y115" i="17"/>
  <c r="Y114" i="17"/>
  <c r="Y113" i="17"/>
  <c r="Y112" i="17"/>
  <c r="AA110" i="17"/>
  <c r="AA109" i="17"/>
  <c r="AA108" i="17"/>
  <c r="AA100" i="17"/>
  <c r="Z110" i="17"/>
  <c r="Z109" i="17"/>
  <c r="Z108" i="17"/>
  <c r="Z100" i="17"/>
  <c r="Y110" i="17"/>
  <c r="Y109" i="17"/>
  <c r="Y108" i="17"/>
  <c r="Y100" i="17"/>
  <c r="AA95" i="17"/>
  <c r="AA94" i="17"/>
  <c r="AA93" i="17"/>
  <c r="Z95" i="17"/>
  <c r="Z94" i="17"/>
  <c r="Y95" i="17"/>
  <c r="Y94" i="17"/>
  <c r="Y93" i="17"/>
  <c r="AA77" i="17"/>
  <c r="AA76" i="17"/>
  <c r="AA75" i="17"/>
  <c r="AA74" i="17"/>
  <c r="AA73" i="17"/>
  <c r="AA72" i="17"/>
  <c r="Z77" i="17"/>
  <c r="Z76" i="17"/>
  <c r="Z75" i="17"/>
  <c r="Z74" i="17"/>
  <c r="Z73" i="17"/>
  <c r="Z72" i="17"/>
  <c r="AA70" i="17"/>
  <c r="AA69" i="17"/>
  <c r="AA68" i="17"/>
  <c r="AA67" i="17"/>
  <c r="Z70" i="17"/>
  <c r="Z69" i="17"/>
  <c r="Z68" i="17"/>
  <c r="Z67" i="17"/>
  <c r="Y70" i="17"/>
  <c r="Y69" i="17"/>
  <c r="Y68" i="17"/>
  <c r="Y67" i="17"/>
  <c r="AA65" i="17"/>
  <c r="AA64" i="17"/>
  <c r="AA63" i="17"/>
  <c r="AA62" i="17"/>
  <c r="AA61" i="17"/>
  <c r="AA60" i="17"/>
  <c r="Z65" i="17"/>
  <c r="Z64" i="17"/>
  <c r="Z63" i="17"/>
  <c r="Z62" i="17"/>
  <c r="Z61" i="17"/>
  <c r="Y65" i="17"/>
  <c r="Y64" i="17"/>
  <c r="Y63" i="17"/>
  <c r="Y62" i="17"/>
  <c r="Y61" i="17"/>
  <c r="Y60" i="17"/>
  <c r="AA52" i="17"/>
  <c r="AA51" i="17"/>
  <c r="AA50" i="17"/>
  <c r="AA49" i="17"/>
  <c r="Z52" i="17"/>
  <c r="Z51" i="17"/>
  <c r="Z50" i="17"/>
  <c r="Z49" i="17"/>
  <c r="Y52" i="17"/>
  <c r="Y51" i="17"/>
  <c r="AA47" i="17"/>
  <c r="AA46" i="17"/>
  <c r="AA45" i="17"/>
  <c r="Z47" i="17"/>
  <c r="Z46" i="17"/>
  <c r="Z45" i="17"/>
  <c r="Y47" i="17"/>
  <c r="Y46" i="17"/>
  <c r="Y45" i="17"/>
  <c r="AA42" i="17"/>
  <c r="AA41" i="17"/>
  <c r="AA40" i="17"/>
  <c r="Z42" i="17"/>
  <c r="Z41" i="17"/>
  <c r="Z40" i="17"/>
  <c r="Y42" i="17"/>
  <c r="Y41" i="17"/>
  <c r="Y40" i="17"/>
  <c r="AA29" i="17"/>
  <c r="Z29" i="17"/>
  <c r="Z28" i="17"/>
  <c r="Z27" i="17"/>
  <c r="Z26" i="17"/>
  <c r="Z25" i="17"/>
  <c r="Z12" i="17"/>
  <c r="AA33" i="17"/>
  <c r="Z33" i="17"/>
  <c r="AA17" i="17"/>
  <c r="AA16" i="17"/>
  <c r="AA15" i="17"/>
  <c r="AA14" i="17"/>
  <c r="AA13" i="17"/>
  <c r="Z17" i="17"/>
  <c r="Z16" i="17"/>
  <c r="Z15" i="17"/>
  <c r="Z14" i="17"/>
  <c r="Z13" i="17"/>
  <c r="V102" i="16"/>
  <c r="V101" i="16"/>
  <c r="V64" i="16"/>
  <c r="V63" i="16"/>
  <c r="T64" i="16"/>
  <c r="T63" i="16"/>
  <c r="V25" i="16"/>
  <c r="T25" i="16"/>
  <c r="E24" i="22"/>
  <c r="D24" i="22"/>
  <c r="C24" i="22"/>
  <c r="C32" i="22"/>
  <c r="E19" i="22"/>
  <c r="E32" i="22"/>
  <c r="D19" i="22"/>
  <c r="C19" i="22"/>
  <c r="E12" i="22"/>
  <c r="D12" i="22"/>
  <c r="D32" i="22"/>
  <c r="C12" i="22"/>
  <c r="E18" i="23"/>
  <c r="E17" i="23"/>
  <c r="D18" i="23"/>
  <c r="D17" i="23"/>
  <c r="C17" i="23"/>
  <c r="C18" i="23"/>
  <c r="D22" i="22"/>
  <c r="E22" i="22"/>
  <c r="E28" i="22"/>
  <c r="D28" i="22"/>
  <c r="C28" i="22"/>
  <c r="E15" i="18"/>
  <c r="E14" i="18"/>
  <c r="E13" i="18"/>
  <c r="E19" i="18"/>
  <c r="E18" i="18"/>
  <c r="E17" i="18"/>
  <c r="D19" i="18"/>
  <c r="D18" i="18"/>
  <c r="D17" i="18"/>
  <c r="C19" i="18"/>
  <c r="C18" i="18"/>
  <c r="C17" i="18"/>
  <c r="D15" i="18"/>
  <c r="D14" i="18"/>
  <c r="D13" i="18"/>
  <c r="C15" i="18"/>
  <c r="C14" i="18"/>
  <c r="C13" i="18"/>
  <c r="T103" i="16"/>
  <c r="R101" i="16"/>
  <c r="V81" i="16"/>
  <c r="R44" i="16"/>
  <c r="C38" i="23"/>
  <c r="C27" i="23"/>
  <c r="C12" i="18"/>
  <c r="AA119" i="17"/>
  <c r="AA118" i="17"/>
  <c r="AA126" i="17"/>
  <c r="AA125" i="17"/>
  <c r="AA123" i="17"/>
  <c r="AA122" i="17"/>
  <c r="AA121" i="17"/>
  <c r="AA120" i="17"/>
  <c r="C53" i="23"/>
  <c r="Y124" i="17"/>
  <c r="Y92" i="17"/>
  <c r="Y91" i="17"/>
  <c r="Z92" i="17"/>
  <c r="Z93" i="17"/>
  <c r="AA92" i="17"/>
  <c r="Z60" i="17"/>
  <c r="AA12" i="17"/>
  <c r="AA11" i="17"/>
  <c r="R13" i="16"/>
  <c r="Y12" i="17"/>
  <c r="Y11" i="17"/>
  <c r="D38" i="23"/>
  <c r="Y50" i="17"/>
  <c r="Y49" i="17"/>
  <c r="C12" i="23"/>
  <c r="C52" i="23"/>
  <c r="T14" i="16"/>
  <c r="T13" i="16"/>
  <c r="AA124" i="17"/>
  <c r="D42" i="23"/>
  <c r="E38" i="23"/>
  <c r="E12" i="23"/>
  <c r="E11" i="23"/>
  <c r="V14" i="16"/>
  <c r="AA28" i="17"/>
  <c r="AA27" i="17"/>
  <c r="AA26" i="17"/>
  <c r="AA25" i="17"/>
  <c r="Z115" i="17"/>
  <c r="Z114" i="17"/>
  <c r="Z113" i="17"/>
  <c r="Z112" i="17"/>
  <c r="Z91" i="17"/>
  <c r="D28" i="23"/>
  <c r="D27" i="23"/>
  <c r="D12" i="23"/>
  <c r="D11" i="23"/>
  <c r="E28" i="23"/>
  <c r="E27" i="23"/>
  <c r="V79" i="16"/>
  <c r="Z11" i="17"/>
  <c r="C11" i="23"/>
  <c r="V13" i="16"/>
</calcChain>
</file>

<file path=xl/sharedStrings.xml><?xml version="1.0" encoding="utf-8"?>
<sst xmlns="http://schemas.openxmlformats.org/spreadsheetml/2006/main" count="556" uniqueCount="324">
  <si>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</si>
  <si>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</si>
  <si>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</si>
  <si>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</si>
  <si>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</si>
  <si>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</si>
  <si>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</si>
  <si>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</si>
  <si>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</si>
  <si>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</si>
  <si>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</si>
  <si>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</si>
  <si>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</si>
  <si>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</si>
  <si>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</si>
  <si>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</si>
  <si>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</si>
  <si>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</si>
  <si>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</si>
  <si>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</si>
  <si>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</si>
  <si>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</si>
  <si>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</si>
  <si>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</si>
  <si>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</si>
  <si>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</si>
  <si>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</si>
  <si>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</si>
  <si>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</si>
  <si>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</si>
  <si>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</si>
  <si>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</si>
  <si>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</si>
  <si>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</si>
  <si>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</si>
  <si>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</si>
  <si>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</si>
  <si>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</si>
  <si>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</si>
  <si>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</si>
  <si>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</si>
  <si>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</si>
  <si>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</si>
  <si>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</si>
  <si>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</si>
  <si>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</si>
  <si>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</si>
  <si>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</si>
  <si>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</si>
  <si>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</si>
  <si>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</si>
  <si>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</si>
  <si>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</si>
  <si>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</si>
  <si>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</si>
  <si>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</si>
  <si>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</si>
  <si>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</si>
  <si>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</si>
  <si>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</si>
  <si>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</si>
  <si>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</si>
  <si>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</si>
  <si>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</si>
  <si>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</si>
  <si>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</si>
  <si>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</si>
  <si>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</si>
  <si>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</si>
  <si>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</si>
  <si>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</si>
  <si>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</si>
  <si>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</si>
  <si>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</si>
  <si>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</si>
  <si>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</si>
  <si>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</si>
  <si>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</si>
  <si>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</si>
  <si>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</si>
  <si>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</si>
  <si>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</si>
  <si>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</si>
  <si>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</si>
  <si>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</si>
  <si>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</si>
  <si>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</si>
  <si>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</si>
  <si>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</si>
  <si>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</si>
  <si>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</si>
  <si>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</si>
  <si>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</si>
  <si>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</si>
  <si>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</si>
  <si>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</si>
  <si>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</si>
  <si>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</si>
  <si>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</si>
  <si>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</si>
  <si>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</si>
  <si>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</si>
  <si>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</si>
  <si>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</si>
  <si>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</si>
  <si>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</si>
  <si>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</si>
  <si>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</si>
  <si>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</si>
  <si>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</si>
  <si>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</si>
  <si>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</si>
  <si>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</si>
  <si>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</si>
  <si>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</si>
  <si>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</si>
  <si>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</si>
  <si>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</si>
  <si>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</si>
  <si>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</si>
  <si>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</si>
  <si>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</si>
  <si>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</si>
  <si>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</si>
  <si>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</si>
  <si>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</si>
  <si>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</si>
  <si>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</si>
  <si>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</si>
  <si>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</si>
  <si>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</si>
  <si>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</si>
  <si>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</si>
  <si>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</si>
  <si>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</si>
  <si>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</si>
  <si>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</si>
  <si>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</si>
  <si>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</si>
  <si>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</si>
  <si>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</si>
  <si>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</si>
  <si>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</si>
  <si>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</si>
  <si>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</si>
  <si>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</si>
  <si>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</si>
  <si>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</si>
  <si>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</si>
  <si>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</si>
  <si>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</si>
  <si>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</si>
  <si>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</si>
  <si>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</si>
  <si>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</si>
  <si>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</si>
  <si>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</si>
  <si>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</si>
  <si>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</si>
  <si>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</si>
  <si>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</si>
  <si>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</si>
  <si>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</si>
  <si>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</si>
  <si>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</si>
  <si>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</si>
  <si>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</si>
  <si>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</si>
  <si>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</si>
  <si>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</si>
  <si>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</si>
  <si>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</si>
  <si>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</si>
  <si>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</si>
  <si>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</si>
  <si>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</si>
  <si>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</si>
  <si>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</si>
  <si>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</si>
  <si>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</si>
  <si>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</si>
  <si>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</si>
  <si>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</si>
  <si>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</si>
  <si>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</si>
  <si>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</si>
  <si>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</si>
  <si>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</si>
  <si>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</si>
  <si>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</si>
  <si>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</si>
  <si>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</si>
  <si>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</si>
  <si>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</si>
  <si>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</si>
  <si>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</si>
  <si>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</si>
  <si>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</si>
  <si>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</si>
  <si>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</si>
  <si>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</si>
  <si>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</si>
  <si>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</si>
  <si>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</si>
  <si>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</si>
  <si>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</si>
  <si>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</si>
  <si>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</si>
  <si>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</si>
  <si>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</si>
  <si>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</si>
  <si>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</si>
  <si>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</si>
  <si>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</si>
  <si>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</si>
  <si>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</si>
  <si>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</si>
  <si>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</si>
  <si>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</si>
  <si>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</si>
  <si>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</si>
  <si>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</si>
  <si>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</si>
  <si>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</si>
  <si>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</si>
  <si>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</si>
  <si>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</si>
  <si>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</si>
  <si>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</si>
  <si>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на 2019 год и плановый период 2020 и 2021 годов</t>
  </si>
  <si>
    <t>2021 год</t>
  </si>
  <si>
    <t>Поступление доходов в местный бюджет по кодам видов доходов, подвидов доходов на 2019 год и на плановый период 2020, 2021 годов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</si>
  <si>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</si>
  <si>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</si>
  <si>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 xml:space="preserve">Распределение бюджетных ассигнований из местного бюджета на 2019 год, плановый период 2020-2021г 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</si>
  <si>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</si>
  <si>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</si>
  <si>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</si>
  <si>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</si>
  <si>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</si>
  <si>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</si>
  <si>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</si>
  <si>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</si>
  <si>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</si>
  <si>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</si>
  <si>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</si>
  <si>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</si>
  <si>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</si>
  <si>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</si>
  <si>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</si>
  <si>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</si>
  <si>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</si>
  <si>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</si>
  <si>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</si>
  <si>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</si>
  <si>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</si>
  <si>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</si>
  <si>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</si>
  <si>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 xml:space="preserve">Представительские расходы и расходы связанные с представительской деятельностью 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</si>
  <si>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</si>
  <si>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</si>
  <si>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</si>
  <si>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</si>
  <si>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</si>
  <si>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</si>
  <si>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Создание некапитальных объектов для занятия физической культурой и спортом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</si>
  <si>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</si>
  <si>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</si>
  <si>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</si>
  <si>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</si>
  <si>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</si>
  <si>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</si>
  <si>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</si>
  <si>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</si>
  <si>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000 20229999000000150</t>
  </si>
  <si>
    <t>000 20229999109000150</t>
  </si>
  <si>
    <t>000 20400000000000000</t>
  </si>
  <si>
    <t>000 20405000100000150</t>
  </si>
  <si>
    <t>000 20405099100000150</t>
  </si>
  <si>
    <t>000 20405099109000150</t>
  </si>
  <si>
    <t>000 20700000000000000</t>
  </si>
  <si>
    <t>000 20705000100000150</t>
  </si>
  <si>
    <t>000 20705030100000150</t>
  </si>
  <si>
    <t>000 20705030109000150</t>
  </si>
  <si>
    <t>ПРОЧИЕ БЕЗВОЗМЕЗДНЫЕ ПОСТУПЛЕНИЯ</t>
  </si>
  <si>
    <t>Прочие безвозмездные поступления в бюджеты сельских поселений</t>
  </si>
  <si>
    <t>БЕЗВОЗМЕЗДНЫЕ ПОСТУПЛЕНИЯ ОТ НЕГОСУДАРСТВЕННЫХ ОРГАНИЗАЦИЙ</t>
  </si>
  <si>
    <t>Безвозмездные поступления от негосударственных организаций в бюджеты сельских поселений</t>
  </si>
  <si>
    <t>Прочие безвозмездные поступления от негосударственных организаций в бюджеты сельских поселений</t>
  </si>
  <si>
    <t>Безвозмездные поступления от негосударственных организаций в бюджеты сельских поселений на реализацию проектов общественной инфраструктуры, основанных на местных инициативах</t>
  </si>
  <si>
    <t>Субсидии бюджетам сельских поселений на реализацию проектов развития общественной инфраструктуры, основанных на местных инициативах</t>
  </si>
  <si>
    <t>Реализация проектов развития общественной инфраструктуры, основанных на местных инициативах</t>
  </si>
  <si>
    <t>643П5S0990</t>
  </si>
  <si>
    <t>Безвозмездные поступления в бюджеты сельских поселений на реализацию проектов развития общественной инфраструктуры, основанных на местных инициативах</t>
  </si>
  <si>
    <t xml:space="preserve">Прочие субсидии  </t>
  </si>
  <si>
    <t>Прочие субсидии сельским поселениям</t>
  </si>
  <si>
    <t>000 20229999100000150</t>
  </si>
  <si>
    <t>Иные выплаты персоналу государственных (муниципальных) органов, за исключением фонда оплаты труда</t>
  </si>
  <si>
    <t>Ремонт и капитальный ремонт жилых помещений собственники которых являются органы местного самоуправления</t>
  </si>
  <si>
    <t>Расходы на осуществление дорожной деятельности в отношении автомобильных дорог местного значения за счет средств дотации на сбалансированность</t>
  </si>
  <si>
    <t>643009Д280</t>
  </si>
  <si>
    <t>Дотации бюджетам сельских поселений на поддержку мер по обеспечению сбалансированности бюджетов</t>
  </si>
  <si>
    <t>Дотации бюджетам на поддержку мер по обеспечению сбалансированности бюджетов</t>
  </si>
  <si>
    <t>000 20215002000000150</t>
  </si>
  <si>
    <t>000 20215002100000150</t>
  </si>
  <si>
    <t>720F1S0010</t>
  </si>
  <si>
    <t>Разработка и экспертиза сметной документации объекта, проверка достоверности сметной документации объекта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</si>
  <si>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</si>
  <si>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Софинансирование капитальных вложений в объекты муниципальной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</si>
  <si>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</si>
  <si>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</si>
  <si>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Муниципальной программа
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</t>
  </si>
  <si>
    <t>Субсидии бюджетам сельских поселений на софинансирование капитальных вложений в объекты муниципальной собственности</t>
  </si>
  <si>
    <t>Субсидии бюджетам на софинансирование капитальных вложений в объекты государственной (муниципальной) собственности</t>
  </si>
  <si>
    <t>000 20220077000000150</t>
  </si>
  <si>
    <t>000 20220077100000150</t>
  </si>
  <si>
    <t>Закупка коммунальной и дорожной техники и оборудования</t>
  </si>
  <si>
    <t>643009К540</t>
  </si>
  <si>
    <t xml:space="preserve">Муниципальная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
</t>
  </si>
  <si>
    <t>от .10.07.2019 года № 254</t>
  </si>
  <si>
    <t>от10 .07.2019  года №254</t>
  </si>
  <si>
    <t>от 10.07.2019 года  №254</t>
  </si>
  <si>
    <t>от10 .07.2019 года № 254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</si>
  <si>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 10.07.2019г. № 254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</si>
</sst>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77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74" fontId="20" fillId="0" borderId="9" xfId="0" applyNumberFormat="1" applyFont="1" applyFill="1" applyBorder="1" applyAlignment="1">
      <alignment horizontal="right" wrapText="1"/>
    </xf>
    <xf numFmtId="174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74" fontId="21" fillId="0" borderId="9" xfId="0" applyNumberFormat="1" applyFont="1" applyFill="1" applyBorder="1" applyAlignment="1">
      <alignment horizontal="right" wrapText="1"/>
    </xf>
    <xf numFmtId="174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77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" xfId="1" applyNumberFormat="1" applyFont="1" applyFill="1" applyBorder="1" applyAlignment="1" applyProtection="1">
      <alignment wrapText="1"/>
      <protection hidden="1"/>
    </xf>
    <xf numFmtId="176" fontId="1" fillId="0" borderId="14" xfId="1" applyNumberFormat="1" applyFont="1" applyFill="1" applyBorder="1" applyAlignment="1" applyProtection="1">
      <alignment wrapText="1"/>
      <protection hidden="1"/>
    </xf>
    <xf numFmtId="177" fontId="9" fillId="0" borderId="15" xfId="1" applyNumberFormat="1" applyFont="1" applyFill="1" applyBorder="1" applyAlignment="1" applyProtection="1">
      <alignment wrapText="1"/>
      <protection hidden="1"/>
    </xf>
    <xf numFmtId="178" fontId="9" fillId="0" borderId="15" xfId="1" applyNumberFormat="1" applyFont="1" applyFill="1" applyBorder="1" applyAlignment="1" applyProtection="1">
      <alignment horizontal="right" wrapText="1"/>
      <protection hidden="1"/>
    </xf>
    <xf numFmtId="175" fontId="9" fillId="0" borderId="2" xfId="1" applyNumberFormat="1" applyFont="1" applyFill="1" applyBorder="1" applyAlignment="1" applyProtection="1">
      <alignment horizontal="right" wrapText="1"/>
      <protection hidden="1"/>
    </xf>
    <xf numFmtId="175" fontId="1" fillId="0" borderId="16" xfId="1" applyNumberFormat="1" applyFont="1" applyFill="1" applyBorder="1" applyAlignment="1" applyProtection="1">
      <alignment wrapText="1"/>
      <protection hidden="1"/>
    </xf>
    <xf numFmtId="179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" xfId="1" applyNumberFormat="1" applyFont="1" applyFill="1" applyBorder="1" applyAlignment="1" applyProtection="1">
      <alignment wrapText="1"/>
      <protection hidden="1"/>
    </xf>
    <xf numFmtId="176" fontId="24" fillId="0" borderId="14" xfId="1" applyNumberFormat="1" applyFont="1" applyFill="1" applyBorder="1" applyAlignment="1" applyProtection="1">
      <alignment wrapText="1"/>
      <protection hidden="1"/>
    </xf>
    <xf numFmtId="177" fontId="19" fillId="0" borderId="15" xfId="1" applyNumberFormat="1" applyFont="1" applyFill="1" applyBorder="1" applyAlignment="1" applyProtection="1">
      <alignment wrapText="1"/>
      <protection hidden="1"/>
    </xf>
    <xf numFmtId="178" fontId="19" fillId="0" borderId="15" xfId="1" applyNumberFormat="1" applyFont="1" applyFill="1" applyBorder="1" applyAlignment="1" applyProtection="1">
      <alignment horizontal="right" wrapText="1"/>
      <protection hidden="1"/>
    </xf>
    <xf numFmtId="175" fontId="19" fillId="0" borderId="2" xfId="1" applyNumberFormat="1" applyFont="1" applyFill="1" applyBorder="1" applyAlignment="1" applyProtection="1">
      <alignment horizontal="right" wrapText="1"/>
      <protection hidden="1"/>
    </xf>
    <xf numFmtId="175" fontId="24" fillId="0" borderId="16" xfId="1" applyNumberFormat="1" applyFont="1" applyFill="1" applyBorder="1" applyAlignment="1" applyProtection="1">
      <alignment wrapText="1"/>
      <protection hidden="1"/>
    </xf>
    <xf numFmtId="179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15" xfId="1" applyNumberFormat="1" applyFont="1" applyFill="1" applyBorder="1" applyAlignment="1" applyProtection="1">
      <alignment wrapText="1"/>
      <protection hidden="1"/>
    </xf>
    <xf numFmtId="178" fontId="1" fillId="0" borderId="15" xfId="1" applyNumberFormat="1" applyFont="1" applyFill="1" applyBorder="1" applyAlignment="1" applyProtection="1">
      <alignment horizontal="right" wrapText="1"/>
      <protection hidden="1"/>
    </xf>
    <xf numFmtId="175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14" xfId="1" applyNumberFormat="1" applyFont="1" applyFill="1" applyBorder="1" applyAlignment="1" applyProtection="1">
      <alignment wrapText="1"/>
      <protection hidden="1"/>
    </xf>
    <xf numFmtId="175" fontId="9" fillId="0" borderId="16" xfId="1" applyNumberFormat="1" applyFont="1" applyFill="1" applyBorder="1" applyAlignment="1" applyProtection="1">
      <alignment wrapText="1"/>
      <protection hidden="1"/>
    </xf>
    <xf numFmtId="179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76" fontId="19" fillId="0" borderId="14" xfId="1" applyNumberFormat="1" applyFont="1" applyFill="1" applyBorder="1" applyAlignment="1" applyProtection="1">
      <alignment wrapText="1"/>
      <protection hidden="1"/>
    </xf>
    <xf numFmtId="175" fontId="19" fillId="0" borderId="16" xfId="1" applyNumberFormat="1" applyFont="1" applyFill="1" applyBorder="1" applyAlignment="1" applyProtection="1">
      <alignment wrapText="1"/>
      <protection hidden="1"/>
    </xf>
    <xf numFmtId="179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75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2" xfId="1" applyNumberFormat="1" applyFont="1" applyFill="1" applyBorder="1" applyAlignment="1" applyProtection="1">
      <alignment wrapText="1"/>
      <protection hidden="1"/>
    </xf>
    <xf numFmtId="178" fontId="1" fillId="0" borderId="2" xfId="1" applyNumberFormat="1" applyFont="1" applyFill="1" applyBorder="1" applyAlignment="1" applyProtection="1">
      <alignment horizontal="right" wrapText="1"/>
      <protection hidden="1"/>
    </xf>
    <xf numFmtId="179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76" fontId="9" fillId="0" borderId="2" xfId="1" applyNumberFormat="1" applyFont="1" applyFill="1" applyBorder="1" applyAlignment="1" applyProtection="1">
      <alignment wrapText="1"/>
      <protection hidden="1"/>
    </xf>
    <xf numFmtId="177" fontId="9" fillId="0" borderId="2" xfId="1" applyNumberFormat="1" applyFont="1" applyFill="1" applyBorder="1" applyAlignment="1" applyProtection="1">
      <alignment wrapText="1"/>
      <protection hidden="1"/>
    </xf>
    <xf numFmtId="178" fontId="9" fillId="0" borderId="2" xfId="1" applyNumberFormat="1" applyFont="1" applyFill="1" applyBorder="1" applyAlignment="1" applyProtection="1">
      <alignment horizontal="right" wrapText="1"/>
      <protection hidden="1"/>
    </xf>
    <xf numFmtId="179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76" fontId="19" fillId="0" borderId="2" xfId="1" applyNumberFormat="1" applyFont="1" applyFill="1" applyBorder="1" applyAlignment="1" applyProtection="1">
      <alignment wrapText="1"/>
      <protection hidden="1"/>
    </xf>
    <xf numFmtId="177" fontId="19" fillId="0" borderId="2" xfId="1" applyNumberFormat="1" applyFont="1" applyFill="1" applyBorder="1" applyAlignment="1" applyProtection="1">
      <alignment wrapText="1"/>
      <protection hidden="1"/>
    </xf>
    <xf numFmtId="178" fontId="19" fillId="0" borderId="2" xfId="1" applyNumberFormat="1" applyFont="1" applyFill="1" applyBorder="1" applyAlignment="1" applyProtection="1">
      <alignment horizontal="right" wrapText="1"/>
      <protection hidden="1"/>
    </xf>
    <xf numFmtId="179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74" fontId="20" fillId="0" borderId="24" xfId="0" applyNumberFormat="1" applyFont="1" applyFill="1" applyBorder="1" applyAlignment="1">
      <alignment horizontal="right" wrapText="1"/>
    </xf>
    <xf numFmtId="174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0" fillId="0" borderId="2" xfId="0" applyFill="1" applyBorder="1" applyAlignment="1">
      <alignment wrapText="1"/>
    </xf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77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77" fontId="9" fillId="0" borderId="2" xfId="1" applyNumberFormat="1" applyFont="1" applyFill="1" applyBorder="1" applyAlignment="1" applyProtection="1">
      <alignment vertical="top" wrapText="1"/>
      <protection hidden="1"/>
    </xf>
    <xf numFmtId="178" fontId="9" fillId="0" borderId="2" xfId="1" applyNumberFormat="1" applyFont="1" applyFill="1" applyBorder="1" applyAlignment="1" applyProtection="1">
      <alignment horizontal="right" vertical="top" wrapText="1"/>
      <protection hidden="1"/>
    </xf>
    <xf numFmtId="175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5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left" vertical="justify"/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protection hidden="1"/>
    </xf>
    <xf numFmtId="0" fontId="27" fillId="0" borderId="0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0" fillId="0" borderId="2" xfId="0" applyFill="1" applyBorder="1"/>
    <xf numFmtId="0" fontId="1" fillId="0" borderId="2" xfId="0" applyFont="1" applyBorder="1" applyAlignment="1">
      <alignment wrapText="1"/>
    </xf>
    <xf numFmtId="18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74" fontId="20" fillId="0" borderId="2" xfId="0" applyNumberFormat="1" applyFont="1" applyFill="1" applyBorder="1" applyAlignment="1">
      <alignment horizontal="right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4" fontId="24" fillId="0" borderId="2" xfId="1" applyNumberFormat="1" applyFont="1" applyFill="1" applyBorder="1" applyAlignment="1" applyProtection="1">
      <protection hidden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178" fontId="27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178" fontId="27" fillId="0" borderId="16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178" fontId="25" fillId="0" borderId="2" xfId="0" applyNumberFormat="1" applyFont="1" applyBorder="1" applyAlignment="1">
      <alignment horizontal="right"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178" fontId="28" fillId="0" borderId="15" xfId="0" applyNumberFormat="1" applyFont="1" applyBorder="1" applyAlignment="1">
      <alignment horizontal="right" vertical="center" wrapText="1"/>
    </xf>
    <xf numFmtId="178" fontId="27" fillId="0" borderId="2" xfId="0" applyNumberFormat="1" applyFont="1" applyBorder="1" applyAlignment="1">
      <alignment horizontal="right" vertical="center" wrapText="1"/>
    </xf>
    <xf numFmtId="178" fontId="29" fillId="0" borderId="15" xfId="0" applyNumberFormat="1" applyFont="1" applyBorder="1" applyAlignment="1">
      <alignment horizontal="right" vertical="center" wrapText="1"/>
    </xf>
    <xf numFmtId="178" fontId="29" fillId="0" borderId="16" xfId="0" applyNumberFormat="1" applyFont="1" applyBorder="1" applyAlignment="1">
      <alignment horizontal="right" vertical="center" wrapText="1"/>
    </xf>
    <xf numFmtId="178" fontId="26" fillId="0" borderId="2" xfId="0" applyNumberFormat="1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8" fontId="28" fillId="0" borderId="16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8" fontId="28" fillId="0" borderId="2" xfId="0" applyNumberFormat="1" applyFont="1" applyBorder="1" applyAlignment="1">
      <alignment horizontal="right"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0" fontId="27" fillId="0" borderId="2" xfId="0" applyFont="1" applyBorder="1" applyAlignment="1">
      <alignment horizontal="justify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8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33" fillId="0" borderId="2" xfId="0" applyFont="1" applyBorder="1" applyAlignment="1">
      <alignment horizontal="justify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0" fontId="32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178" fontId="26" fillId="0" borderId="15" xfId="0" applyNumberFormat="1" applyFont="1" applyBorder="1" applyAlignment="1">
      <alignment horizontal="right" vertical="center" wrapText="1"/>
    </xf>
    <xf numFmtId="178" fontId="26" fillId="0" borderId="16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178" fontId="30" fillId="0" borderId="15" xfId="0" applyNumberFormat="1" applyFont="1" applyBorder="1" applyAlignment="1">
      <alignment horizontal="right" vertical="center" wrapText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1" fillId="0" borderId="0" xfId="1" applyFont="1" applyAlignment="1">
      <alignment horizontal="right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105</v>
      </c>
      <c r="D1" s="59"/>
      <c r="E1" s="59"/>
    </row>
    <row r="2" spans="1:5" x14ac:dyDescent="0.2">
      <c r="A2" s="54"/>
      <c r="B2" s="54"/>
      <c r="C2" s="59" t="s">
        <v>167</v>
      </c>
      <c r="D2" s="59"/>
      <c r="E2" s="59"/>
    </row>
    <row r="3" spans="1:5" x14ac:dyDescent="0.2">
      <c r="A3" s="54"/>
      <c r="B3" s="54"/>
      <c r="C3" s="59" t="s">
        <v>168</v>
      </c>
      <c r="D3" s="59"/>
      <c r="E3" s="59"/>
    </row>
    <row r="4" spans="1:5" x14ac:dyDescent="0.2">
      <c r="A4" s="54"/>
      <c r="B4" s="54"/>
      <c r="C4" s="232" t="s">
        <v>321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62" t="s">
        <v>106</v>
      </c>
      <c r="B6" s="363"/>
      <c r="C6" s="363"/>
      <c r="D6" s="363"/>
      <c r="E6" s="363"/>
    </row>
    <row r="7" spans="1:5" x14ac:dyDescent="0.2">
      <c r="A7" s="364" t="s">
        <v>229</v>
      </c>
      <c r="B7" s="364"/>
      <c r="C7" s="364"/>
      <c r="D7" s="364"/>
      <c r="E7" s="364"/>
    </row>
    <row r="8" spans="1:5" x14ac:dyDescent="0.2">
      <c r="A8" s="60"/>
      <c r="B8" s="54"/>
      <c r="C8" s="54"/>
      <c r="D8" s="54"/>
      <c r="E8" s="61" t="s">
        <v>72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107</v>
      </c>
      <c r="B10" s="62" t="s">
        <v>108</v>
      </c>
      <c r="C10" s="62" t="s">
        <v>129</v>
      </c>
      <c r="D10" s="62" t="s">
        <v>130</v>
      </c>
      <c r="E10" s="62" t="s">
        <v>230</v>
      </c>
    </row>
    <row r="11" spans="1:5" ht="25.5" x14ac:dyDescent="0.2">
      <c r="A11" s="62" t="s">
        <v>109</v>
      </c>
      <c r="B11" s="63" t="s">
        <v>110</v>
      </c>
      <c r="C11" s="64">
        <f>C12</f>
        <v>1604694.2900000066</v>
      </c>
      <c r="D11" s="64">
        <v>0</v>
      </c>
      <c r="E11" s="64">
        <v>0</v>
      </c>
    </row>
    <row r="12" spans="1:5" ht="25.5" x14ac:dyDescent="0.2">
      <c r="A12" s="65" t="s">
        <v>111</v>
      </c>
      <c r="B12" s="66" t="s">
        <v>112</v>
      </c>
      <c r="C12" s="229">
        <f>C15+C20</f>
        <v>1604694.2900000066</v>
      </c>
      <c r="D12" s="64">
        <v>0</v>
      </c>
      <c r="E12" s="64">
        <v>0</v>
      </c>
    </row>
    <row r="13" spans="1:5" x14ac:dyDescent="0.2">
      <c r="A13" s="65" t="s">
        <v>113</v>
      </c>
      <c r="B13" s="66" t="s">
        <v>114</v>
      </c>
      <c r="C13" s="229">
        <f>C14</f>
        <v>-92945709</v>
      </c>
      <c r="D13" s="64">
        <f t="shared" ref="C13:E15" si="0">D14</f>
        <v>-68959300</v>
      </c>
      <c r="E13" s="64">
        <f t="shared" si="0"/>
        <v>-72272900</v>
      </c>
    </row>
    <row r="14" spans="1:5" x14ac:dyDescent="0.2">
      <c r="A14" s="65" t="s">
        <v>115</v>
      </c>
      <c r="B14" s="66" t="s">
        <v>116</v>
      </c>
      <c r="C14" s="229">
        <f t="shared" si="0"/>
        <v>-92945709</v>
      </c>
      <c r="D14" s="64">
        <f t="shared" si="0"/>
        <v>-68959300</v>
      </c>
      <c r="E14" s="64">
        <f t="shared" si="0"/>
        <v>-72272900</v>
      </c>
    </row>
    <row r="15" spans="1:5" x14ac:dyDescent="0.2">
      <c r="A15" s="65" t="s">
        <v>117</v>
      </c>
      <c r="B15" s="66" t="s">
        <v>118</v>
      </c>
      <c r="C15" s="229">
        <f t="shared" si="0"/>
        <v>-92945709</v>
      </c>
      <c r="D15" s="64">
        <f t="shared" si="0"/>
        <v>-68959300</v>
      </c>
      <c r="E15" s="64">
        <f t="shared" si="0"/>
        <v>-72272900</v>
      </c>
    </row>
    <row r="16" spans="1:5" ht="25.5" x14ac:dyDescent="0.2">
      <c r="A16" s="65" t="s">
        <v>119</v>
      </c>
      <c r="B16" s="66" t="s">
        <v>120</v>
      </c>
      <c r="C16" s="229">
        <v>-92945709</v>
      </c>
      <c r="D16" s="64">
        <v>-68959300</v>
      </c>
      <c r="E16" s="64">
        <v>-72272900</v>
      </c>
    </row>
    <row r="17" spans="1:5" x14ac:dyDescent="0.2">
      <c r="A17" s="65" t="s">
        <v>121</v>
      </c>
      <c r="B17" s="66" t="s">
        <v>122</v>
      </c>
      <c r="C17" s="229">
        <f t="shared" ref="C17:E19" si="1">C18</f>
        <v>94550403.290000007</v>
      </c>
      <c r="D17" s="64">
        <f>D18</f>
        <v>68959300</v>
      </c>
      <c r="E17" s="64">
        <f t="shared" si="1"/>
        <v>72272900</v>
      </c>
    </row>
    <row r="18" spans="1:5" x14ac:dyDescent="0.2">
      <c r="A18" s="65" t="s">
        <v>123</v>
      </c>
      <c r="B18" s="66" t="s">
        <v>124</v>
      </c>
      <c r="C18" s="229">
        <f t="shared" si="1"/>
        <v>94550403.290000007</v>
      </c>
      <c r="D18" s="64">
        <f t="shared" si="1"/>
        <v>68959300</v>
      </c>
      <c r="E18" s="64">
        <f t="shared" si="1"/>
        <v>72272900</v>
      </c>
    </row>
    <row r="19" spans="1:5" x14ac:dyDescent="0.2">
      <c r="A19" s="65" t="s">
        <v>125</v>
      </c>
      <c r="B19" s="66" t="s">
        <v>126</v>
      </c>
      <c r="C19" s="228">
        <f t="shared" si="1"/>
        <v>94550403.290000007</v>
      </c>
      <c r="D19" s="67">
        <f t="shared" si="1"/>
        <v>68959300</v>
      </c>
      <c r="E19" s="67">
        <f t="shared" si="1"/>
        <v>72272900</v>
      </c>
    </row>
    <row r="20" spans="1:5" ht="14.25" customHeight="1" x14ac:dyDescent="0.2">
      <c r="A20" s="65" t="s">
        <v>127</v>
      </c>
      <c r="B20" s="66" t="s">
        <v>128</v>
      </c>
      <c r="C20" s="228">
        <v>94550403.290000007</v>
      </c>
      <c r="D20" s="67">
        <v>68959300</v>
      </c>
      <c r="E20" s="67">
        <v>72272900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5"/>
  <sheetViews>
    <sheetView workbookViewId="0"/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73</v>
      </c>
    </row>
    <row r="2" spans="1:5" x14ac:dyDescent="0.2">
      <c r="A2" s="68"/>
      <c r="B2" s="68"/>
      <c r="C2" s="68"/>
      <c r="D2" s="68"/>
      <c r="E2" s="51" t="s">
        <v>71</v>
      </c>
    </row>
    <row r="3" spans="1:5" x14ac:dyDescent="0.2">
      <c r="A3" s="68"/>
      <c r="B3" s="68"/>
      <c r="C3" s="68"/>
      <c r="D3" s="68"/>
      <c r="E3" s="51" t="s">
        <v>168</v>
      </c>
    </row>
    <row r="4" spans="1:5" x14ac:dyDescent="0.2">
      <c r="A4" s="68"/>
      <c r="B4" s="68"/>
      <c r="C4" s="68"/>
      <c r="D4" s="68"/>
      <c r="E4" s="51" t="s">
        <v>320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65" t="s">
        <v>231</v>
      </c>
      <c r="B6" s="365"/>
      <c r="C6" s="365"/>
      <c r="D6" s="365"/>
      <c r="E6" s="365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72</v>
      </c>
    </row>
    <row r="9" spans="1:5" ht="38.25" x14ac:dyDescent="0.2">
      <c r="A9" s="69" t="s">
        <v>0</v>
      </c>
      <c r="B9" s="70" t="s">
        <v>1</v>
      </c>
      <c r="C9" s="70">
        <v>2019</v>
      </c>
      <c r="D9" s="70">
        <v>2020</v>
      </c>
      <c r="E9" s="71">
        <v>2021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223</v>
      </c>
      <c r="B11" s="76" t="s">
        <v>5</v>
      </c>
      <c r="C11" s="77">
        <f>C12+C52</f>
        <v>92945709</v>
      </c>
      <c r="D11" s="77">
        <f>D12+D52</f>
        <v>68959300</v>
      </c>
      <c r="E11" s="78">
        <f>E12+E52</f>
        <v>72272900</v>
      </c>
    </row>
    <row r="12" spans="1:5" ht="16.5" customHeight="1" x14ac:dyDescent="0.2">
      <c r="A12" s="79" t="s">
        <v>6</v>
      </c>
      <c r="B12" s="80" t="s">
        <v>7</v>
      </c>
      <c r="C12" s="77">
        <f>C13+C17+C27+C38+C49</f>
        <v>46624700</v>
      </c>
      <c r="D12" s="77">
        <f>D13+D17+D27+D38</f>
        <v>49299300</v>
      </c>
      <c r="E12" s="78">
        <f>E13+E17+E27+E38</f>
        <v>55009900</v>
      </c>
    </row>
    <row r="13" spans="1:5" ht="15.75" customHeight="1" x14ac:dyDescent="0.2">
      <c r="A13" s="81" t="s">
        <v>8</v>
      </c>
      <c r="B13" s="82" t="s">
        <v>9</v>
      </c>
      <c r="C13" s="83">
        <f t="shared" ref="C13:E14" si="0">C14</f>
        <v>23278000</v>
      </c>
      <c r="D13" s="83">
        <f t="shared" si="0"/>
        <v>24019000</v>
      </c>
      <c r="E13" s="84">
        <f t="shared" si="0"/>
        <v>25352000</v>
      </c>
    </row>
    <row r="14" spans="1:5" ht="16.5" customHeight="1" x14ac:dyDescent="0.2">
      <c r="A14" s="79" t="s">
        <v>10</v>
      </c>
      <c r="B14" s="80" t="s">
        <v>11</v>
      </c>
      <c r="C14" s="77">
        <f t="shared" si="0"/>
        <v>23278000</v>
      </c>
      <c r="D14" s="77">
        <f t="shared" si="0"/>
        <v>24019000</v>
      </c>
      <c r="E14" s="78">
        <f t="shared" si="0"/>
        <v>25352000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23278000</v>
      </c>
      <c r="D15" s="77">
        <f>D16</f>
        <v>24019000</v>
      </c>
      <c r="E15" s="78">
        <v>25352000</v>
      </c>
    </row>
    <row r="16" spans="1:5" ht="65.25" customHeight="1" x14ac:dyDescent="0.2">
      <c r="A16" s="79" t="s">
        <v>12</v>
      </c>
      <c r="B16" s="80" t="s">
        <v>51</v>
      </c>
      <c r="C16" s="77">
        <v>23278000</v>
      </c>
      <c r="D16" s="77">
        <v>24019000</v>
      </c>
      <c r="E16" s="78">
        <v>25352000</v>
      </c>
    </row>
    <row r="17" spans="1:5" ht="27.75" customHeight="1" x14ac:dyDescent="0.2">
      <c r="A17" s="81" t="s">
        <v>14</v>
      </c>
      <c r="B17" s="82" t="s">
        <v>15</v>
      </c>
      <c r="C17" s="83">
        <f>C19+C21+C23+C25</f>
        <v>8086700</v>
      </c>
      <c r="D17" s="83">
        <f>D18</f>
        <v>10168300</v>
      </c>
      <c r="E17" s="84">
        <f>E18</f>
        <v>14500900</v>
      </c>
    </row>
    <row r="18" spans="1:5" ht="31.5" customHeight="1" x14ac:dyDescent="0.2">
      <c r="A18" s="79" t="s">
        <v>16</v>
      </c>
      <c r="B18" s="80" t="s">
        <v>17</v>
      </c>
      <c r="C18" s="77">
        <f>C17</f>
        <v>8086700</v>
      </c>
      <c r="D18" s="77">
        <f>D19+D21+D23+D25</f>
        <v>10168300</v>
      </c>
      <c r="E18" s="78">
        <f>E19+E21+E23+E25</f>
        <v>14500900</v>
      </c>
    </row>
    <row r="19" spans="1:5" ht="57" customHeight="1" x14ac:dyDescent="0.2">
      <c r="A19" s="79" t="s">
        <v>18</v>
      </c>
      <c r="B19" s="80" t="s">
        <v>266</v>
      </c>
      <c r="C19" s="77">
        <v>2984600</v>
      </c>
      <c r="D19" s="77">
        <v>3854900</v>
      </c>
      <c r="E19" s="78">
        <v>5485800</v>
      </c>
    </row>
    <row r="20" spans="1:5" ht="92.25" customHeight="1" x14ac:dyDescent="0.2">
      <c r="A20" s="233" t="s">
        <v>267</v>
      </c>
      <c r="B20" s="80" t="s">
        <v>260</v>
      </c>
      <c r="C20" s="77">
        <v>2984600</v>
      </c>
      <c r="D20" s="77">
        <v>3854900</v>
      </c>
      <c r="E20" s="78">
        <v>5485800</v>
      </c>
    </row>
    <row r="21" spans="1:5" ht="70.5" customHeight="1" x14ac:dyDescent="0.2">
      <c r="A21" s="79" t="s">
        <v>19</v>
      </c>
      <c r="B21" s="80" t="s">
        <v>268</v>
      </c>
      <c r="C21" s="77">
        <v>21400</v>
      </c>
      <c r="D21" s="77">
        <v>25400</v>
      </c>
      <c r="E21" s="78">
        <v>35000</v>
      </c>
    </row>
    <row r="22" spans="1:5" ht="106.5" customHeight="1" x14ac:dyDescent="0.2">
      <c r="A22" s="79" t="s">
        <v>269</v>
      </c>
      <c r="B22" s="80" t="s">
        <v>261</v>
      </c>
      <c r="C22" s="77">
        <v>21400</v>
      </c>
      <c r="D22" s="77">
        <v>25400</v>
      </c>
      <c r="E22" s="78">
        <v>35000</v>
      </c>
    </row>
    <row r="23" spans="1:5" ht="69.75" customHeight="1" x14ac:dyDescent="0.2">
      <c r="A23" s="79" t="s">
        <v>20</v>
      </c>
      <c r="B23" s="80" t="s">
        <v>270</v>
      </c>
      <c r="C23" s="77">
        <v>6092000</v>
      </c>
      <c r="D23" s="77">
        <v>7586500</v>
      </c>
      <c r="E23" s="78">
        <v>10786900</v>
      </c>
    </row>
    <row r="24" spans="1:5" ht="92.25" customHeight="1" x14ac:dyDescent="0.2">
      <c r="A24" s="79" t="s">
        <v>271</v>
      </c>
      <c r="B24" s="80" t="s">
        <v>262</v>
      </c>
      <c r="C24" s="77">
        <v>6092000</v>
      </c>
      <c r="D24" s="77">
        <v>7586500</v>
      </c>
      <c r="E24" s="78">
        <v>10786900</v>
      </c>
    </row>
    <row r="25" spans="1:5" ht="57.75" customHeight="1" x14ac:dyDescent="0.2">
      <c r="A25" s="79" t="s">
        <v>21</v>
      </c>
      <c r="B25" s="80" t="s">
        <v>272</v>
      </c>
      <c r="C25" s="77">
        <v>-1011300</v>
      </c>
      <c r="D25" s="77">
        <v>-1298500</v>
      </c>
      <c r="E25" s="78">
        <v>-1806800</v>
      </c>
    </row>
    <row r="26" spans="1:5" ht="89.25" customHeight="1" x14ac:dyDescent="0.2">
      <c r="A26" s="79" t="s">
        <v>273</v>
      </c>
      <c r="B26" s="80" t="s">
        <v>263</v>
      </c>
      <c r="C26" s="77">
        <v>-1011300</v>
      </c>
      <c r="D26" s="77">
        <v>-1298500</v>
      </c>
      <c r="E26" s="78">
        <v>-1806800</v>
      </c>
    </row>
    <row r="27" spans="1:5" ht="16.5" customHeight="1" x14ac:dyDescent="0.2">
      <c r="A27" s="81" t="s">
        <v>22</v>
      </c>
      <c r="B27" s="82" t="s">
        <v>23</v>
      </c>
      <c r="C27" s="83">
        <f>C28+C35</f>
        <v>1546000</v>
      </c>
      <c r="D27" s="83">
        <f>D28+D35</f>
        <v>1534000</v>
      </c>
      <c r="E27" s="84">
        <f>E28+E35</f>
        <v>1579000</v>
      </c>
    </row>
    <row r="28" spans="1:5" ht="28.5" customHeight="1" x14ac:dyDescent="0.2">
      <c r="A28" s="79" t="s">
        <v>169</v>
      </c>
      <c r="B28" s="80" t="s">
        <v>170</v>
      </c>
      <c r="C28" s="77">
        <f>C29+C32</f>
        <v>1199000</v>
      </c>
      <c r="D28" s="77">
        <f>D29+D32</f>
        <v>1228000</v>
      </c>
      <c r="E28" s="78">
        <f>E29+E32</f>
        <v>1261000</v>
      </c>
    </row>
    <row r="29" spans="1:5" ht="30.75" customHeight="1" x14ac:dyDescent="0.2">
      <c r="A29" s="79" t="s">
        <v>171</v>
      </c>
      <c r="B29" s="80" t="s">
        <v>172</v>
      </c>
      <c r="C29" s="77">
        <f>C30</f>
        <v>633000</v>
      </c>
      <c r="D29" s="77">
        <f>D30</f>
        <v>662000</v>
      </c>
      <c r="E29" s="78">
        <f>E30</f>
        <v>695000</v>
      </c>
    </row>
    <row r="30" spans="1:5" ht="29.25" customHeight="1" x14ac:dyDescent="0.2">
      <c r="A30" s="79" t="s">
        <v>171</v>
      </c>
      <c r="B30" s="80" t="s">
        <v>173</v>
      </c>
      <c r="C30" s="77">
        <f>C31</f>
        <v>633000</v>
      </c>
      <c r="D30" s="77">
        <v>662000</v>
      </c>
      <c r="E30" s="78">
        <f>E31</f>
        <v>695000</v>
      </c>
    </row>
    <row r="31" spans="1:5" ht="27" customHeight="1" x14ac:dyDescent="0.2">
      <c r="A31" s="79" t="s">
        <v>171</v>
      </c>
      <c r="B31" s="80" t="s">
        <v>174</v>
      </c>
      <c r="C31" s="77">
        <v>633000</v>
      </c>
      <c r="D31" s="77">
        <v>662000</v>
      </c>
      <c r="E31" s="78">
        <v>695000</v>
      </c>
    </row>
    <row r="32" spans="1:5" ht="43.5" customHeight="1" x14ac:dyDescent="0.2">
      <c r="A32" s="79" t="s">
        <v>175</v>
      </c>
      <c r="B32" s="80" t="s">
        <v>176</v>
      </c>
      <c r="C32" s="77">
        <f t="shared" ref="C32:E33" si="1">C33</f>
        <v>566000</v>
      </c>
      <c r="D32" s="77">
        <f t="shared" si="1"/>
        <v>566000</v>
      </c>
      <c r="E32" s="78">
        <f t="shared" si="1"/>
        <v>566000</v>
      </c>
    </row>
    <row r="33" spans="1:5" ht="40.5" customHeight="1" x14ac:dyDescent="0.2">
      <c r="A33" s="79" t="s">
        <v>175</v>
      </c>
      <c r="B33" s="80" t="s">
        <v>177</v>
      </c>
      <c r="C33" s="77">
        <f t="shared" si="1"/>
        <v>566000</v>
      </c>
      <c r="D33" s="77">
        <f t="shared" si="1"/>
        <v>566000</v>
      </c>
      <c r="E33" s="78">
        <f t="shared" si="1"/>
        <v>566000</v>
      </c>
    </row>
    <row r="34" spans="1:5" ht="42" customHeight="1" x14ac:dyDescent="0.2">
      <c r="A34" s="79" t="s">
        <v>175</v>
      </c>
      <c r="B34" s="80" t="s">
        <v>178</v>
      </c>
      <c r="C34" s="77">
        <v>566000</v>
      </c>
      <c r="D34" s="77">
        <v>566000</v>
      </c>
      <c r="E34" s="78">
        <v>566000</v>
      </c>
    </row>
    <row r="35" spans="1:5" ht="16.5" customHeight="1" x14ac:dyDescent="0.2">
      <c r="A35" s="79" t="s">
        <v>24</v>
      </c>
      <c r="B35" s="80" t="s">
        <v>25</v>
      </c>
      <c r="C35" s="77">
        <f t="shared" ref="C35:E36" si="2">C36</f>
        <v>347000</v>
      </c>
      <c r="D35" s="77">
        <f t="shared" si="2"/>
        <v>306000</v>
      </c>
      <c r="E35" s="78">
        <f t="shared" si="2"/>
        <v>318000</v>
      </c>
    </row>
    <row r="36" spans="1:5" ht="17.25" customHeight="1" x14ac:dyDescent="0.2">
      <c r="A36" s="79" t="s">
        <v>24</v>
      </c>
      <c r="B36" s="80" t="s">
        <v>26</v>
      </c>
      <c r="C36" s="77">
        <f t="shared" si="2"/>
        <v>347000</v>
      </c>
      <c r="D36" s="77">
        <f t="shared" si="2"/>
        <v>306000</v>
      </c>
      <c r="E36" s="78">
        <f t="shared" si="2"/>
        <v>318000</v>
      </c>
    </row>
    <row r="37" spans="1:5" ht="18.75" customHeight="1" x14ac:dyDescent="0.2">
      <c r="A37" s="79" t="s">
        <v>70</v>
      </c>
      <c r="B37" s="80" t="s">
        <v>52</v>
      </c>
      <c r="C37" s="77">
        <v>347000</v>
      </c>
      <c r="D37" s="77">
        <v>306000</v>
      </c>
      <c r="E37" s="78">
        <v>318000</v>
      </c>
    </row>
    <row r="38" spans="1:5" ht="18" customHeight="1" x14ac:dyDescent="0.2">
      <c r="A38" s="81" t="s">
        <v>27</v>
      </c>
      <c r="B38" s="82" t="s">
        <v>28</v>
      </c>
      <c r="C38" s="83">
        <f>C39+C42</f>
        <v>13578000</v>
      </c>
      <c r="D38" s="83">
        <f>D39+D42</f>
        <v>13578000</v>
      </c>
      <c r="E38" s="84">
        <f>E39+E42</f>
        <v>13578000</v>
      </c>
    </row>
    <row r="39" spans="1:5" ht="18" customHeight="1" x14ac:dyDescent="0.2">
      <c r="A39" s="79" t="s">
        <v>29</v>
      </c>
      <c r="B39" s="80" t="s">
        <v>30</v>
      </c>
      <c r="C39" s="77">
        <f t="shared" ref="C39:E40" si="3">C40</f>
        <v>1230000</v>
      </c>
      <c r="D39" s="77">
        <f t="shared" si="3"/>
        <v>1230000</v>
      </c>
      <c r="E39" s="78">
        <f t="shared" si="3"/>
        <v>1230000</v>
      </c>
    </row>
    <row r="40" spans="1:5" ht="27.75" customHeight="1" x14ac:dyDescent="0.2">
      <c r="A40" s="79" t="s">
        <v>31</v>
      </c>
      <c r="B40" s="80" t="s">
        <v>32</v>
      </c>
      <c r="C40" s="77">
        <f t="shared" si="3"/>
        <v>1230000</v>
      </c>
      <c r="D40" s="77">
        <f t="shared" si="3"/>
        <v>1230000</v>
      </c>
      <c r="E40" s="78">
        <f t="shared" si="3"/>
        <v>1230000</v>
      </c>
    </row>
    <row r="41" spans="1:5" ht="37.5" customHeight="1" x14ac:dyDescent="0.2">
      <c r="A41" s="79" t="s">
        <v>54</v>
      </c>
      <c r="B41" s="80" t="s">
        <v>53</v>
      </c>
      <c r="C41" s="77">
        <v>1230000</v>
      </c>
      <c r="D41" s="77">
        <v>1230000</v>
      </c>
      <c r="E41" s="78">
        <v>1230000</v>
      </c>
    </row>
    <row r="42" spans="1:5" ht="17.25" customHeight="1" x14ac:dyDescent="0.2">
      <c r="A42" s="79" t="s">
        <v>33</v>
      </c>
      <c r="B42" s="80" t="s">
        <v>34</v>
      </c>
      <c r="C42" s="77">
        <f>C43+C46</f>
        <v>12348000</v>
      </c>
      <c r="D42" s="77">
        <f>D43+D46</f>
        <v>12348000</v>
      </c>
      <c r="E42" s="78">
        <f>E43+E46</f>
        <v>12348000</v>
      </c>
    </row>
    <row r="43" spans="1:5" ht="17.25" customHeight="1" x14ac:dyDescent="0.2">
      <c r="A43" s="79" t="s">
        <v>35</v>
      </c>
      <c r="B43" s="80" t="s">
        <v>36</v>
      </c>
      <c r="C43" s="77">
        <f t="shared" ref="C43:E44" si="4">C44</f>
        <v>11161000</v>
      </c>
      <c r="D43" s="77">
        <f t="shared" si="4"/>
        <v>11161000</v>
      </c>
      <c r="E43" s="78">
        <f t="shared" si="4"/>
        <v>11161000</v>
      </c>
    </row>
    <row r="44" spans="1:5" ht="28.5" customHeight="1" x14ac:dyDescent="0.2">
      <c r="A44" s="79" t="s">
        <v>37</v>
      </c>
      <c r="B44" s="80" t="s">
        <v>38</v>
      </c>
      <c r="C44" s="77">
        <f t="shared" si="4"/>
        <v>11161000</v>
      </c>
      <c r="D44" s="77">
        <f t="shared" si="4"/>
        <v>11161000</v>
      </c>
      <c r="E44" s="78">
        <f t="shared" si="4"/>
        <v>11161000</v>
      </c>
    </row>
    <row r="45" spans="1:5" ht="51.75" customHeight="1" x14ac:dyDescent="0.2">
      <c r="A45" s="79" t="s">
        <v>56</v>
      </c>
      <c r="B45" s="80" t="s">
        <v>55</v>
      </c>
      <c r="C45" s="77">
        <v>11161000</v>
      </c>
      <c r="D45" s="77">
        <v>11161000</v>
      </c>
      <c r="E45" s="78">
        <v>11161000</v>
      </c>
    </row>
    <row r="46" spans="1:5" ht="18" customHeight="1" x14ac:dyDescent="0.2">
      <c r="A46" s="79" t="s">
        <v>39</v>
      </c>
      <c r="B46" s="80" t="s">
        <v>40</v>
      </c>
      <c r="C46" s="77">
        <f>C47</f>
        <v>1187000</v>
      </c>
      <c r="D46" s="77">
        <f>D47</f>
        <v>1187000</v>
      </c>
      <c r="E46" s="78">
        <f>E47</f>
        <v>1187000</v>
      </c>
    </row>
    <row r="47" spans="1:5" ht="25.5" customHeight="1" x14ac:dyDescent="0.2">
      <c r="A47" s="79" t="s">
        <v>41</v>
      </c>
      <c r="B47" s="80" t="s">
        <v>42</v>
      </c>
      <c r="C47" s="77">
        <f>C48</f>
        <v>1187000</v>
      </c>
      <c r="D47" s="77">
        <f>D48</f>
        <v>1187000</v>
      </c>
      <c r="E47" s="78">
        <v>1187000</v>
      </c>
    </row>
    <row r="48" spans="1:5" ht="55.5" customHeight="1" x14ac:dyDescent="0.2">
      <c r="A48" s="79" t="s">
        <v>58</v>
      </c>
      <c r="B48" s="80" t="s">
        <v>57</v>
      </c>
      <c r="C48" s="77">
        <v>1187000</v>
      </c>
      <c r="D48" s="77">
        <v>1187000</v>
      </c>
      <c r="E48" s="78">
        <v>1187000</v>
      </c>
    </row>
    <row r="49" spans="1:5" ht="28.5" customHeight="1" x14ac:dyDescent="0.2">
      <c r="A49" s="81" t="s">
        <v>236</v>
      </c>
      <c r="B49" s="82" t="s">
        <v>235</v>
      </c>
      <c r="C49" s="83">
        <v>136000</v>
      </c>
      <c r="D49" s="77"/>
      <c r="E49" s="78"/>
    </row>
    <row r="50" spans="1:5" ht="27.75" customHeight="1" x14ac:dyDescent="0.2">
      <c r="A50" s="233" t="s">
        <v>238</v>
      </c>
      <c r="B50" s="80" t="s">
        <v>237</v>
      </c>
      <c r="C50" s="77">
        <v>136000</v>
      </c>
      <c r="D50" s="77"/>
      <c r="E50" s="78"/>
    </row>
    <row r="51" spans="1:5" ht="25.5" customHeight="1" x14ac:dyDescent="0.2">
      <c r="A51" s="79" t="s">
        <v>238</v>
      </c>
      <c r="B51" s="80" t="s">
        <v>239</v>
      </c>
      <c r="C51" s="77">
        <v>136000</v>
      </c>
      <c r="D51" s="77"/>
      <c r="E51" s="78"/>
    </row>
    <row r="52" spans="1:5" ht="16.5" customHeight="1" x14ac:dyDescent="0.2">
      <c r="A52" s="81" t="s">
        <v>43</v>
      </c>
      <c r="B52" s="82" t="s">
        <v>44</v>
      </c>
      <c r="C52" s="83">
        <f>C53+C67+C71</f>
        <v>46321009</v>
      </c>
      <c r="D52" s="83">
        <f t="shared" ref="C52:E55" si="5">D53</f>
        <v>19660000</v>
      </c>
      <c r="E52" s="84">
        <f t="shared" si="5"/>
        <v>17263000</v>
      </c>
    </row>
    <row r="53" spans="1:5" ht="25.5" customHeight="1" x14ac:dyDescent="0.2">
      <c r="A53" s="79" t="s">
        <v>45</v>
      </c>
      <c r="B53" s="80" t="s">
        <v>46</v>
      </c>
      <c r="C53" s="77">
        <f>C54+C59</f>
        <v>46233600</v>
      </c>
      <c r="D53" s="77">
        <f t="shared" si="5"/>
        <v>19660000</v>
      </c>
      <c r="E53" s="78">
        <f t="shared" si="5"/>
        <v>17263000</v>
      </c>
    </row>
    <row r="54" spans="1:5" ht="15.75" customHeight="1" x14ac:dyDescent="0.2">
      <c r="A54" s="79" t="s">
        <v>47</v>
      </c>
      <c r="B54" s="80" t="s">
        <v>242</v>
      </c>
      <c r="C54" s="77">
        <f>C55+C57</f>
        <v>31173000</v>
      </c>
      <c r="D54" s="77">
        <f t="shared" si="5"/>
        <v>19660000</v>
      </c>
      <c r="E54" s="78">
        <f t="shared" si="5"/>
        <v>17263000</v>
      </c>
    </row>
    <row r="55" spans="1:5" ht="18" customHeight="1" x14ac:dyDescent="0.2">
      <c r="A55" s="263" t="s">
        <v>48</v>
      </c>
      <c r="B55" s="264" t="s">
        <v>243</v>
      </c>
      <c r="C55" s="265">
        <f t="shared" si="5"/>
        <v>21274000</v>
      </c>
      <c r="D55" s="265">
        <f t="shared" si="5"/>
        <v>19660000</v>
      </c>
      <c r="E55" s="266">
        <f t="shared" si="5"/>
        <v>17263000</v>
      </c>
    </row>
    <row r="56" spans="1:5" ht="29.25" customHeight="1" x14ac:dyDescent="0.2">
      <c r="A56" s="342" t="s">
        <v>49</v>
      </c>
      <c r="B56" s="343" t="s">
        <v>244</v>
      </c>
      <c r="C56" s="344">
        <v>21274000</v>
      </c>
      <c r="D56" s="344">
        <v>19660000</v>
      </c>
      <c r="E56" s="344">
        <v>17263000</v>
      </c>
    </row>
    <row r="57" spans="1:5" ht="29.25" customHeight="1" x14ac:dyDescent="0.2">
      <c r="A57" s="342" t="s">
        <v>302</v>
      </c>
      <c r="B57" s="343" t="s">
        <v>303</v>
      </c>
      <c r="C57" s="344">
        <v>9899000</v>
      </c>
      <c r="D57" s="344"/>
      <c r="E57" s="344"/>
    </row>
    <row r="58" spans="1:5" ht="29.25" customHeight="1" x14ac:dyDescent="0.2">
      <c r="A58" s="342" t="s">
        <v>301</v>
      </c>
      <c r="B58" s="343" t="s">
        <v>304</v>
      </c>
      <c r="C58" s="344">
        <v>9899000</v>
      </c>
      <c r="D58" s="344"/>
      <c r="E58" s="344"/>
    </row>
    <row r="59" spans="1:5" ht="26.25" customHeight="1" x14ac:dyDescent="0.2">
      <c r="A59" s="278" t="s">
        <v>248</v>
      </c>
      <c r="B59" s="269" t="s">
        <v>246</v>
      </c>
      <c r="C59" s="267">
        <f>C62+C64+C60</f>
        <v>15060600</v>
      </c>
      <c r="D59" s="267"/>
      <c r="E59" s="267"/>
    </row>
    <row r="60" spans="1:5" ht="26.25" customHeight="1" x14ac:dyDescent="0.2">
      <c r="A60" s="278" t="s">
        <v>313</v>
      </c>
      <c r="B60" s="269" t="s">
        <v>314</v>
      </c>
      <c r="C60" s="267">
        <v>6182000</v>
      </c>
      <c r="D60" s="267"/>
      <c r="E60" s="267"/>
    </row>
    <row r="61" spans="1:5" ht="29.25" customHeight="1" x14ac:dyDescent="0.2">
      <c r="A61" s="278" t="s">
        <v>312</v>
      </c>
      <c r="B61" s="269" t="s">
        <v>315</v>
      </c>
      <c r="C61" s="267">
        <v>6182000</v>
      </c>
      <c r="D61" s="267"/>
      <c r="E61" s="267"/>
    </row>
    <row r="62" spans="1:5" ht="63.75" customHeight="1" x14ac:dyDescent="0.2">
      <c r="A62" s="278" t="s">
        <v>249</v>
      </c>
      <c r="B62" s="269" t="s">
        <v>245</v>
      </c>
      <c r="C62" s="267">
        <f>C63</f>
        <v>8112800</v>
      </c>
      <c r="D62" s="267"/>
      <c r="E62" s="267"/>
    </row>
    <row r="63" spans="1:5" ht="78" customHeight="1" x14ac:dyDescent="0.2">
      <c r="A63" s="278" t="s">
        <v>250</v>
      </c>
      <c r="B63" s="269" t="s">
        <v>247</v>
      </c>
      <c r="C63" s="267">
        <v>8112800</v>
      </c>
      <c r="D63" s="267"/>
      <c r="E63" s="267"/>
    </row>
    <row r="64" spans="1:5" x14ac:dyDescent="0.2">
      <c r="A64" s="329" t="s">
        <v>294</v>
      </c>
      <c r="B64" s="269" t="s">
        <v>274</v>
      </c>
      <c r="C64" s="267">
        <v>765800</v>
      </c>
      <c r="D64" s="328"/>
      <c r="E64" s="328"/>
    </row>
    <row r="65" spans="1:5" x14ac:dyDescent="0.2">
      <c r="A65" s="329" t="s">
        <v>295</v>
      </c>
      <c r="B65" s="269" t="s">
        <v>296</v>
      </c>
      <c r="C65" s="267">
        <v>765800</v>
      </c>
      <c r="D65" s="328"/>
      <c r="E65" s="328"/>
    </row>
    <row r="66" spans="1:5" ht="38.25" x14ac:dyDescent="0.2">
      <c r="A66" s="278" t="s">
        <v>290</v>
      </c>
      <c r="B66" s="269" t="s">
        <v>275</v>
      </c>
      <c r="C66" s="267">
        <f>C64</f>
        <v>765800</v>
      </c>
      <c r="D66" s="328"/>
      <c r="E66" s="328"/>
    </row>
    <row r="67" spans="1:5" ht="25.5" x14ac:dyDescent="0.2">
      <c r="A67" s="268" t="s">
        <v>286</v>
      </c>
      <c r="B67" s="269" t="s">
        <v>276</v>
      </c>
      <c r="C67" s="267">
        <f>C68</f>
        <v>40000</v>
      </c>
      <c r="D67" s="328"/>
      <c r="E67" s="328"/>
    </row>
    <row r="68" spans="1:5" ht="25.5" x14ac:dyDescent="0.2">
      <c r="A68" s="278" t="s">
        <v>287</v>
      </c>
      <c r="B68" s="269" t="s">
        <v>277</v>
      </c>
      <c r="C68" s="267">
        <f>C69</f>
        <v>40000</v>
      </c>
      <c r="D68" s="328"/>
      <c r="E68" s="328"/>
    </row>
    <row r="69" spans="1:5" ht="25.5" x14ac:dyDescent="0.2">
      <c r="A69" s="278" t="s">
        <v>288</v>
      </c>
      <c r="B69" s="269" t="s">
        <v>278</v>
      </c>
      <c r="C69" s="267">
        <f>C70</f>
        <v>40000</v>
      </c>
      <c r="D69" s="328"/>
      <c r="E69" s="328"/>
    </row>
    <row r="70" spans="1:5" ht="51" x14ac:dyDescent="0.2">
      <c r="A70" s="278" t="s">
        <v>289</v>
      </c>
      <c r="B70" s="269" t="s">
        <v>279</v>
      </c>
      <c r="C70" s="267">
        <v>40000</v>
      </c>
      <c r="D70" s="328"/>
      <c r="E70" s="328"/>
    </row>
    <row r="71" spans="1:5" x14ac:dyDescent="0.2">
      <c r="A71" s="328" t="s">
        <v>284</v>
      </c>
      <c r="B71" s="328" t="s">
        <v>280</v>
      </c>
      <c r="C71" s="267">
        <f>C72</f>
        <v>47409</v>
      </c>
      <c r="D71" s="328"/>
      <c r="E71" s="328"/>
    </row>
    <row r="72" spans="1:5" ht="24" customHeight="1" x14ac:dyDescent="0.2">
      <c r="A72" s="268" t="s">
        <v>285</v>
      </c>
      <c r="B72" s="269" t="s">
        <v>281</v>
      </c>
      <c r="C72" s="267">
        <f>C73</f>
        <v>47409</v>
      </c>
      <c r="D72" s="328"/>
      <c r="E72" s="328"/>
    </row>
    <row r="73" spans="1:5" ht="38.25" x14ac:dyDescent="0.2">
      <c r="A73" s="278" t="s">
        <v>293</v>
      </c>
      <c r="B73" s="269" t="s">
        <v>282</v>
      </c>
      <c r="C73" s="267">
        <f>C74</f>
        <v>47409</v>
      </c>
      <c r="D73" s="328"/>
      <c r="E73" s="328"/>
    </row>
    <row r="74" spans="1:5" ht="38.25" x14ac:dyDescent="0.2">
      <c r="A74" s="278" t="s">
        <v>293</v>
      </c>
      <c r="B74" s="269" t="s">
        <v>283</v>
      </c>
      <c r="C74" s="267">
        <v>47409</v>
      </c>
      <c r="D74" s="328"/>
      <c r="E74" s="328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/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131</v>
      </c>
      <c r="C1" s="85" t="s">
        <v>132</v>
      </c>
      <c r="D1" s="85"/>
      <c r="E1" s="85"/>
    </row>
    <row r="2" spans="1:5" x14ac:dyDescent="0.2">
      <c r="A2" s="54"/>
      <c r="B2" s="59" t="s">
        <v>133</v>
      </c>
      <c r="C2" s="85" t="s">
        <v>167</v>
      </c>
      <c r="D2" s="85"/>
      <c r="E2" s="85"/>
    </row>
    <row r="3" spans="1:5" x14ac:dyDescent="0.2">
      <c r="A3" s="54"/>
      <c r="B3" s="59" t="s">
        <v>134</v>
      </c>
      <c r="C3" s="85" t="s">
        <v>168</v>
      </c>
      <c r="D3" s="85"/>
      <c r="E3" s="85"/>
    </row>
    <row r="4" spans="1:5" x14ac:dyDescent="0.2">
      <c r="A4" s="61"/>
      <c r="B4" s="59" t="s">
        <v>135</v>
      </c>
      <c r="C4" s="85" t="s">
        <v>319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66" t="s">
        <v>232</v>
      </c>
      <c r="B7" s="367"/>
      <c r="C7" s="367"/>
      <c r="D7" s="367"/>
      <c r="E7" s="367"/>
    </row>
    <row r="8" spans="1:5" ht="24.75" customHeight="1" x14ac:dyDescent="0.2">
      <c r="A8" s="368" t="s">
        <v>233</v>
      </c>
      <c r="B8" s="368"/>
      <c r="C8" s="368"/>
      <c r="D8" s="368"/>
      <c r="E8" s="368"/>
    </row>
    <row r="9" spans="1:5" x14ac:dyDescent="0.2">
      <c r="A9" s="88"/>
      <c r="B9" s="88"/>
      <c r="C9" s="89"/>
      <c r="D9" s="89"/>
      <c r="E9" s="89" t="s">
        <v>72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136</v>
      </c>
      <c r="B11" s="91" t="s">
        <v>137</v>
      </c>
      <c r="C11" s="92" t="s">
        <v>129</v>
      </c>
      <c r="D11" s="92" t="s">
        <v>130</v>
      </c>
      <c r="E11" s="92" t="s">
        <v>230</v>
      </c>
    </row>
    <row r="12" spans="1:5" x14ac:dyDescent="0.2">
      <c r="A12" s="93" t="s">
        <v>138</v>
      </c>
      <c r="B12" s="94" t="s">
        <v>139</v>
      </c>
      <c r="C12" s="95">
        <f>C13+C14+C15+C16+C17+C18</f>
        <v>10697679</v>
      </c>
      <c r="D12" s="95">
        <f>D13+D14+D15+D16+D17+D18</f>
        <v>10697179</v>
      </c>
      <c r="E12" s="95">
        <f>E13+E14+E15+E16+E17+E18</f>
        <v>10697179</v>
      </c>
    </row>
    <row r="13" spans="1:5" ht="25.5" x14ac:dyDescent="0.2">
      <c r="A13" s="96" t="s">
        <v>140</v>
      </c>
      <c r="B13" s="97" t="s">
        <v>141</v>
      </c>
      <c r="C13" s="98">
        <v>872302</v>
      </c>
      <c r="D13" s="98">
        <v>900000</v>
      </c>
      <c r="E13" s="98">
        <v>900000</v>
      </c>
    </row>
    <row r="14" spans="1:5" ht="25.5" x14ac:dyDescent="0.2">
      <c r="A14" s="96" t="s">
        <v>179</v>
      </c>
      <c r="B14" s="97" t="s">
        <v>180</v>
      </c>
      <c r="C14" s="98">
        <v>70000</v>
      </c>
      <c r="D14" s="98">
        <v>70000</v>
      </c>
      <c r="E14" s="98">
        <v>70000</v>
      </c>
    </row>
    <row r="15" spans="1:5" s="38" customFormat="1" ht="39" customHeight="1" x14ac:dyDescent="0.25">
      <c r="A15" s="96" t="s">
        <v>142</v>
      </c>
      <c r="B15" s="97" t="s">
        <v>143</v>
      </c>
      <c r="C15" s="98">
        <v>8585377</v>
      </c>
      <c r="D15" s="98">
        <v>8607179</v>
      </c>
      <c r="E15" s="98">
        <v>8607179</v>
      </c>
    </row>
    <row r="16" spans="1:5" s="38" customFormat="1" ht="28.5" customHeight="1" x14ac:dyDescent="0.25">
      <c r="A16" s="96" t="s">
        <v>181</v>
      </c>
      <c r="B16" s="97" t="s">
        <v>182</v>
      </c>
      <c r="C16" s="98">
        <v>520000</v>
      </c>
      <c r="D16" s="98">
        <v>520000</v>
      </c>
      <c r="E16" s="98">
        <v>520000</v>
      </c>
    </row>
    <row r="17" spans="1:5" s="38" customFormat="1" ht="18.75" customHeight="1" x14ac:dyDescent="0.25">
      <c r="A17" s="96" t="s">
        <v>183</v>
      </c>
      <c r="B17" s="99" t="s">
        <v>184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185</v>
      </c>
      <c r="B18" s="100" t="s">
        <v>186</v>
      </c>
      <c r="C18" s="98">
        <v>550000</v>
      </c>
      <c r="D18" s="98">
        <v>500000</v>
      </c>
      <c r="E18" s="98">
        <v>500000</v>
      </c>
    </row>
    <row r="19" spans="1:5" x14ac:dyDescent="0.2">
      <c r="A19" s="93" t="s">
        <v>144</v>
      </c>
      <c r="B19" s="101" t="s">
        <v>145</v>
      </c>
      <c r="C19" s="102">
        <f>C20+C21</f>
        <v>1022500</v>
      </c>
      <c r="D19" s="102">
        <f>D20+D21</f>
        <v>1022500</v>
      </c>
      <c r="E19" s="102">
        <f>E20+E21</f>
        <v>1022500</v>
      </c>
    </row>
    <row r="20" spans="1:5" x14ac:dyDescent="0.2">
      <c r="A20" s="96" t="s">
        <v>153</v>
      </c>
      <c r="B20" s="103" t="s">
        <v>154</v>
      </c>
      <c r="C20" s="104">
        <v>1000000</v>
      </c>
      <c r="D20" s="104">
        <v>1000000</v>
      </c>
      <c r="E20" s="104">
        <v>1000000</v>
      </c>
    </row>
    <row r="21" spans="1:5" ht="25.5" customHeight="1" x14ac:dyDescent="0.2">
      <c r="A21" s="96" t="s">
        <v>152</v>
      </c>
      <c r="B21" s="103" t="s">
        <v>65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146</v>
      </c>
      <c r="B22" s="94" t="s">
        <v>147</v>
      </c>
      <c r="C22" s="231">
        <v>39757895.289999999</v>
      </c>
      <c r="D22" s="102">
        <f>D23</f>
        <v>16342321</v>
      </c>
      <c r="E22" s="102">
        <f>E23</f>
        <v>17525921</v>
      </c>
    </row>
    <row r="23" spans="1:5" x14ac:dyDescent="0.2">
      <c r="A23" s="96" t="s">
        <v>148</v>
      </c>
      <c r="B23" s="105" t="s">
        <v>67</v>
      </c>
      <c r="C23" s="230">
        <v>38153201</v>
      </c>
      <c r="D23" s="104">
        <v>16342321</v>
      </c>
      <c r="E23" s="104">
        <v>17525921</v>
      </c>
    </row>
    <row r="24" spans="1:5" x14ac:dyDescent="0.2">
      <c r="A24" s="93" t="s">
        <v>155</v>
      </c>
      <c r="B24" s="94" t="s">
        <v>156</v>
      </c>
      <c r="C24" s="231">
        <f>C25+C26+C27</f>
        <v>15215029</v>
      </c>
      <c r="D24" s="102">
        <f>D25+D26+D27</f>
        <v>13340000</v>
      </c>
      <c r="E24" s="102">
        <f>E25+E26+E27</f>
        <v>15470000</v>
      </c>
    </row>
    <row r="25" spans="1:5" x14ac:dyDescent="0.2">
      <c r="A25" s="96" t="s">
        <v>187</v>
      </c>
      <c r="B25" s="105" t="s">
        <v>189</v>
      </c>
      <c r="C25" s="104">
        <v>370000</v>
      </c>
      <c r="D25" s="104">
        <v>70000</v>
      </c>
      <c r="E25" s="104">
        <v>70000</v>
      </c>
    </row>
    <row r="26" spans="1:5" x14ac:dyDescent="0.2">
      <c r="A26" s="96" t="s">
        <v>188</v>
      </c>
      <c r="B26" s="105" t="s">
        <v>190</v>
      </c>
      <c r="C26" s="104">
        <v>6457800</v>
      </c>
      <c r="D26" s="104">
        <v>70000</v>
      </c>
      <c r="E26" s="104">
        <v>70000</v>
      </c>
    </row>
    <row r="27" spans="1:5" x14ac:dyDescent="0.2">
      <c r="A27" s="96" t="s">
        <v>157</v>
      </c>
      <c r="B27" s="105" t="s">
        <v>158</v>
      </c>
      <c r="C27" s="230">
        <v>8387229</v>
      </c>
      <c r="D27" s="104">
        <v>13200000</v>
      </c>
      <c r="E27" s="104">
        <v>15330000</v>
      </c>
    </row>
    <row r="28" spans="1:5" x14ac:dyDescent="0.2">
      <c r="A28" s="93" t="s">
        <v>149</v>
      </c>
      <c r="B28" s="94" t="s">
        <v>159</v>
      </c>
      <c r="C28" s="102">
        <f>C29</f>
        <v>27157300</v>
      </c>
      <c r="D28" s="102">
        <f>D29</f>
        <v>27157300</v>
      </c>
      <c r="E28" s="102">
        <f>E29</f>
        <v>27157300</v>
      </c>
    </row>
    <row r="29" spans="1:5" x14ac:dyDescent="0.2">
      <c r="A29" s="96" t="s">
        <v>150</v>
      </c>
      <c r="B29" s="103" t="s">
        <v>69</v>
      </c>
      <c r="C29" s="104">
        <v>27157300</v>
      </c>
      <c r="D29" s="104">
        <v>27157300</v>
      </c>
      <c r="E29" s="104">
        <v>27157300</v>
      </c>
    </row>
    <row r="30" spans="1:5" x14ac:dyDescent="0.2">
      <c r="A30" s="93" t="s">
        <v>191</v>
      </c>
      <c r="B30" s="106" t="s">
        <v>193</v>
      </c>
      <c r="C30" s="102">
        <f>C31</f>
        <v>700000</v>
      </c>
      <c r="D30" s="102">
        <v>400000</v>
      </c>
      <c r="E30" s="102">
        <v>400000</v>
      </c>
    </row>
    <row r="31" spans="1:5" x14ac:dyDescent="0.2">
      <c r="A31" s="96" t="s">
        <v>192</v>
      </c>
      <c r="B31" s="103" t="s">
        <v>194</v>
      </c>
      <c r="C31" s="104">
        <v>700000</v>
      </c>
      <c r="D31" s="104">
        <v>400000</v>
      </c>
      <c r="E31" s="104">
        <v>400000</v>
      </c>
    </row>
    <row r="32" spans="1:5" x14ac:dyDescent="0.2">
      <c r="A32" s="107"/>
      <c r="B32" s="94" t="s">
        <v>151</v>
      </c>
      <c r="C32" s="231">
        <f>C12+C19+C22+C24+C28+C30</f>
        <v>94550403.289999992</v>
      </c>
      <c r="D32" s="102">
        <f>D12+D19+D22+D24+D28++D30</f>
        <v>68959300</v>
      </c>
      <c r="E32" s="102">
        <f>E12+E19+E22+E24+E28+E30</f>
        <v>72272900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20"/>
  <sheetViews>
    <sheetView topLeftCell="K1" workbookViewId="0">
      <selection activeCell="K1" sqref="K1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8.75" customHeight="1" x14ac:dyDescent="0.2">
      <c r="A3" s="252"/>
      <c r="B3" s="252"/>
      <c r="C3" s="430"/>
      <c r="D3" s="430"/>
      <c r="E3" s="430"/>
      <c r="F3" s="430"/>
      <c r="G3" s="252"/>
      <c r="H3" s="430"/>
      <c r="I3" s="430"/>
      <c r="J3" s="430"/>
      <c r="K3" s="430"/>
      <c r="L3" s="252"/>
      <c r="M3" s="252"/>
      <c r="N3" s="252"/>
      <c r="O3" s="430"/>
      <c r="P3" s="430"/>
      <c r="Q3" s="434" t="s">
        <v>100</v>
      </c>
      <c r="R3" s="434"/>
      <c r="S3" s="434"/>
      <c r="T3" s="434"/>
      <c r="U3" s="434"/>
      <c r="V3" s="434"/>
    </row>
    <row r="4" spans="1:22" ht="18.75" customHeight="1" x14ac:dyDescent="0.2">
      <c r="A4" s="252"/>
      <c r="B4" s="252"/>
      <c r="C4" s="430"/>
      <c r="D4" s="430"/>
      <c r="E4" s="430"/>
      <c r="F4" s="430"/>
      <c r="G4" s="252"/>
      <c r="H4" s="430"/>
      <c r="I4" s="430"/>
      <c r="J4" s="430"/>
      <c r="K4" s="430"/>
      <c r="L4" s="252"/>
      <c r="M4" s="252"/>
      <c r="N4" s="252"/>
      <c r="O4" s="430"/>
      <c r="P4" s="430"/>
      <c r="Q4" s="434" t="s">
        <v>167</v>
      </c>
      <c r="R4" s="434"/>
      <c r="S4" s="434"/>
      <c r="T4" s="434"/>
      <c r="U4" s="434"/>
      <c r="V4" s="434"/>
    </row>
    <row r="5" spans="1:22" ht="18.75" customHeight="1" x14ac:dyDescent="0.2">
      <c r="A5" s="252"/>
      <c r="B5" s="252"/>
      <c r="C5" s="430"/>
      <c r="D5" s="430"/>
      <c r="E5" s="430"/>
      <c r="F5" s="430"/>
      <c r="G5" s="252"/>
      <c r="H5" s="430"/>
      <c r="I5" s="430"/>
      <c r="J5" s="430"/>
      <c r="K5" s="430"/>
      <c r="L5" s="252"/>
      <c r="M5" s="252"/>
      <c r="N5" s="252"/>
      <c r="O5" s="430"/>
      <c r="P5" s="430"/>
      <c r="Q5" s="434" t="s">
        <v>168</v>
      </c>
      <c r="R5" s="434"/>
      <c r="S5" s="434"/>
      <c r="T5" s="434"/>
      <c r="U5" s="434"/>
      <c r="V5" s="434"/>
    </row>
    <row r="6" spans="1:22" ht="18.75" customHeight="1" x14ac:dyDescent="0.2">
      <c r="A6" s="252"/>
      <c r="B6" s="252"/>
      <c r="C6" s="430"/>
      <c r="D6" s="430"/>
      <c r="E6" s="430"/>
      <c r="F6" s="430"/>
      <c r="G6" s="252"/>
      <c r="H6" s="430"/>
      <c r="I6" s="430"/>
      <c r="J6" s="430"/>
      <c r="K6" s="430"/>
      <c r="L6" s="252"/>
      <c r="M6" s="252"/>
      <c r="N6" s="252"/>
      <c r="O6" s="430"/>
      <c r="P6" s="430"/>
      <c r="Q6" s="434" t="s">
        <v>322</v>
      </c>
      <c r="R6" s="434"/>
      <c r="S6" s="434"/>
      <c r="T6" s="434"/>
      <c r="U6" s="434"/>
      <c r="V6" s="434"/>
    </row>
    <row r="7" spans="1:22" x14ac:dyDescent="0.2">
      <c r="A7" s="252"/>
      <c r="B7" s="252"/>
      <c r="C7" s="430"/>
      <c r="D7" s="430"/>
      <c r="E7" s="430"/>
      <c r="F7" s="430"/>
      <c r="G7" s="252"/>
      <c r="H7" s="430"/>
      <c r="I7" s="430"/>
      <c r="J7" s="430"/>
      <c r="K7" s="430"/>
      <c r="L7" s="252"/>
      <c r="M7" s="252"/>
      <c r="N7" s="252"/>
      <c r="O7" s="430"/>
      <c r="P7" s="430"/>
      <c r="Q7" s="430"/>
      <c r="R7" s="430"/>
      <c r="S7" s="430"/>
      <c r="T7" s="430"/>
      <c r="U7" s="430"/>
      <c r="V7" s="430"/>
    </row>
    <row r="8" spans="1:22" ht="29.25" customHeight="1" x14ac:dyDescent="0.2">
      <c r="A8" s="431" t="s">
        <v>234</v>
      </c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</row>
    <row r="9" spans="1:22" x14ac:dyDescent="0.2">
      <c r="A9" s="431" t="s">
        <v>160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1"/>
    </row>
    <row r="10" spans="1:22" ht="24" customHeight="1" x14ac:dyDescent="0.2">
      <c r="A10" s="431" t="s">
        <v>161</v>
      </c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/>
      <c r="R10" s="431"/>
      <c r="S10" s="431"/>
      <c r="T10" s="431"/>
      <c r="U10" s="431"/>
      <c r="V10" s="431"/>
    </row>
    <row r="11" spans="1:22" x14ac:dyDescent="0.2">
      <c r="A11" s="108"/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3"/>
      <c r="Q11" s="433"/>
      <c r="R11" s="432"/>
      <c r="S11" s="432"/>
      <c r="T11" s="415"/>
      <c r="U11" s="415"/>
      <c r="V11" s="253"/>
    </row>
    <row r="12" spans="1:22" ht="13.5" customHeight="1" x14ac:dyDescent="0.2">
      <c r="A12" s="242"/>
      <c r="B12" s="428" t="s">
        <v>78</v>
      </c>
      <c r="C12" s="428"/>
      <c r="D12" s="428"/>
      <c r="E12" s="428"/>
      <c r="F12" s="428"/>
      <c r="G12" s="428"/>
      <c r="H12" s="428"/>
      <c r="I12" s="428"/>
      <c r="J12" s="428"/>
      <c r="K12" s="428"/>
      <c r="L12" s="251" t="s">
        <v>81</v>
      </c>
      <c r="M12" s="251" t="s">
        <v>82</v>
      </c>
      <c r="N12" s="401" t="s">
        <v>83</v>
      </c>
      <c r="O12" s="401"/>
      <c r="P12" s="401" t="s">
        <v>84</v>
      </c>
      <c r="Q12" s="401"/>
      <c r="R12" s="428">
        <v>2019</v>
      </c>
      <c r="S12" s="428"/>
      <c r="T12" s="428">
        <v>2020</v>
      </c>
      <c r="U12" s="428"/>
      <c r="V12" s="251">
        <v>2021</v>
      </c>
    </row>
    <row r="13" spans="1:22" ht="30.75" customHeight="1" x14ac:dyDescent="0.2">
      <c r="A13" s="242"/>
      <c r="B13" s="251"/>
      <c r="C13" s="428"/>
      <c r="D13" s="428"/>
      <c r="E13" s="428"/>
      <c r="F13" s="428"/>
      <c r="G13" s="251"/>
      <c r="H13" s="409" t="s">
        <v>251</v>
      </c>
      <c r="I13" s="410"/>
      <c r="J13" s="410"/>
      <c r="K13" s="411"/>
      <c r="L13" s="280">
        <v>0</v>
      </c>
      <c r="M13" s="280">
        <v>0</v>
      </c>
      <c r="N13" s="380">
        <v>0</v>
      </c>
      <c r="O13" s="380"/>
      <c r="P13" s="381">
        <v>0</v>
      </c>
      <c r="Q13" s="381"/>
      <c r="R13" s="429">
        <f>R14+R52+R63+R79+R101+R109</f>
        <v>94550403.289999992</v>
      </c>
      <c r="S13" s="428"/>
      <c r="T13" s="429">
        <f>T14+T52+T63+T79+T101+T109</f>
        <v>68959300</v>
      </c>
      <c r="U13" s="428"/>
      <c r="V13" s="279">
        <f>V14+V52+V63+V79+V101+V109</f>
        <v>72272900</v>
      </c>
    </row>
    <row r="14" spans="1:22" ht="12.75" customHeight="1" x14ac:dyDescent="0.2">
      <c r="A14" s="415"/>
      <c r="B14" s="417" t="s">
        <v>59</v>
      </c>
      <c r="C14" s="417"/>
      <c r="D14" s="417"/>
      <c r="E14" s="417"/>
      <c r="F14" s="417"/>
      <c r="G14" s="417"/>
      <c r="H14" s="417"/>
      <c r="I14" s="417"/>
      <c r="J14" s="417"/>
      <c r="K14" s="417"/>
      <c r="L14" s="421">
        <v>1</v>
      </c>
      <c r="M14" s="421">
        <v>0</v>
      </c>
      <c r="N14" s="380">
        <v>0</v>
      </c>
      <c r="O14" s="380"/>
      <c r="P14" s="381">
        <v>0</v>
      </c>
      <c r="Q14" s="381"/>
      <c r="R14" s="393">
        <f>R16+R21+R25+R34+R38+R44</f>
        <v>10697679</v>
      </c>
      <c r="S14" s="393"/>
      <c r="T14" s="393">
        <f>T16+T21+T25+T34+T38+T44</f>
        <v>10697179</v>
      </c>
      <c r="U14" s="393"/>
      <c r="V14" s="393">
        <f>V16+V21+V25+V34+V38+V44</f>
        <v>10697179</v>
      </c>
    </row>
    <row r="15" spans="1:22" ht="17.25" customHeight="1" x14ac:dyDescent="0.2">
      <c r="A15" s="415"/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21"/>
      <c r="M15" s="421"/>
      <c r="N15" s="380"/>
      <c r="O15" s="380"/>
      <c r="P15" s="381"/>
      <c r="Q15" s="381"/>
      <c r="R15" s="393"/>
      <c r="S15" s="393"/>
      <c r="T15" s="393"/>
      <c r="U15" s="393"/>
      <c r="V15" s="393"/>
    </row>
    <row r="16" spans="1:22" ht="27" customHeight="1" x14ac:dyDescent="0.2">
      <c r="A16" s="242"/>
      <c r="B16" s="238"/>
      <c r="C16" s="416" t="s">
        <v>60</v>
      </c>
      <c r="D16" s="416"/>
      <c r="E16" s="416"/>
      <c r="F16" s="416"/>
      <c r="G16" s="416"/>
      <c r="H16" s="416"/>
      <c r="I16" s="416"/>
      <c r="J16" s="416"/>
      <c r="K16" s="416"/>
      <c r="L16" s="109">
        <v>1</v>
      </c>
      <c r="M16" s="109">
        <v>2</v>
      </c>
      <c r="N16" s="391">
        <v>0</v>
      </c>
      <c r="O16" s="391"/>
      <c r="P16" s="400">
        <v>0</v>
      </c>
      <c r="Q16" s="400"/>
      <c r="R16" s="394">
        <f>R17</f>
        <v>872302</v>
      </c>
      <c r="S16" s="394"/>
      <c r="T16" s="394">
        <f>T17</f>
        <v>900000</v>
      </c>
      <c r="U16" s="394"/>
      <c r="V16" s="237">
        <f>V17</f>
        <v>900000</v>
      </c>
    </row>
    <row r="17" spans="1:22" ht="40.5" customHeight="1" x14ac:dyDescent="0.2">
      <c r="A17" s="242"/>
      <c r="B17" s="238"/>
      <c r="C17" s="401"/>
      <c r="D17" s="401"/>
      <c r="E17" s="414" t="s">
        <v>195</v>
      </c>
      <c r="F17" s="414"/>
      <c r="G17" s="414"/>
      <c r="H17" s="414"/>
      <c r="I17" s="414"/>
      <c r="J17" s="414"/>
      <c r="K17" s="414"/>
      <c r="L17" s="247">
        <v>1</v>
      </c>
      <c r="M17" s="247">
        <v>2</v>
      </c>
      <c r="N17" s="388">
        <v>6400000000</v>
      </c>
      <c r="O17" s="388"/>
      <c r="P17" s="396">
        <v>0</v>
      </c>
      <c r="Q17" s="396"/>
      <c r="R17" s="382">
        <f>R18</f>
        <v>872302</v>
      </c>
      <c r="S17" s="382"/>
      <c r="T17" s="382">
        <f>T18</f>
        <v>900000</v>
      </c>
      <c r="U17" s="382"/>
      <c r="V17" s="235">
        <f>V18</f>
        <v>900000</v>
      </c>
    </row>
    <row r="18" spans="1:22" ht="18" customHeight="1" x14ac:dyDescent="0.2">
      <c r="A18" s="242"/>
      <c r="B18" s="238"/>
      <c r="C18" s="401"/>
      <c r="D18" s="401"/>
      <c r="E18" s="402"/>
      <c r="F18" s="402"/>
      <c r="G18" s="414" t="s">
        <v>198</v>
      </c>
      <c r="H18" s="414"/>
      <c r="I18" s="414"/>
      <c r="J18" s="414"/>
      <c r="K18" s="414"/>
      <c r="L18" s="247">
        <v>1</v>
      </c>
      <c r="M18" s="247">
        <v>2</v>
      </c>
      <c r="N18" s="388">
        <v>6410000000</v>
      </c>
      <c r="O18" s="388"/>
      <c r="P18" s="396">
        <v>0</v>
      </c>
      <c r="Q18" s="396"/>
      <c r="R18" s="382">
        <f>R19</f>
        <v>872302</v>
      </c>
      <c r="S18" s="382"/>
      <c r="T18" s="382">
        <f>T19</f>
        <v>900000</v>
      </c>
      <c r="U18" s="382"/>
      <c r="V18" s="235">
        <f>V19</f>
        <v>900000</v>
      </c>
    </row>
    <row r="19" spans="1:22" ht="14.25" customHeight="1" x14ac:dyDescent="0.2">
      <c r="A19" s="242"/>
      <c r="B19" s="238"/>
      <c r="C19" s="401"/>
      <c r="D19" s="401"/>
      <c r="E19" s="402"/>
      <c r="F19" s="402"/>
      <c r="G19" s="239"/>
      <c r="H19" s="414" t="s">
        <v>92</v>
      </c>
      <c r="I19" s="414"/>
      <c r="J19" s="414"/>
      <c r="K19" s="414"/>
      <c r="L19" s="247">
        <v>1</v>
      </c>
      <c r="M19" s="247">
        <v>2</v>
      </c>
      <c r="N19" s="388">
        <v>6410010010</v>
      </c>
      <c r="O19" s="388"/>
      <c r="P19" s="396">
        <v>0</v>
      </c>
      <c r="Q19" s="396"/>
      <c r="R19" s="382">
        <f>R20</f>
        <v>872302</v>
      </c>
      <c r="S19" s="382"/>
      <c r="T19" s="382">
        <f>T20</f>
        <v>900000</v>
      </c>
      <c r="U19" s="382"/>
      <c r="V19" s="235">
        <f>V20</f>
        <v>900000</v>
      </c>
    </row>
    <row r="20" spans="1:22" ht="27.75" customHeight="1" x14ac:dyDescent="0.2">
      <c r="A20" s="242"/>
      <c r="B20" s="238"/>
      <c r="C20" s="238"/>
      <c r="D20" s="238"/>
      <c r="E20" s="239"/>
      <c r="F20" s="239"/>
      <c r="G20" s="239"/>
      <c r="H20" s="240"/>
      <c r="I20" s="240"/>
      <c r="J20" s="240"/>
      <c r="K20" s="240" t="s">
        <v>93</v>
      </c>
      <c r="L20" s="247">
        <v>1</v>
      </c>
      <c r="M20" s="247">
        <v>2</v>
      </c>
      <c r="N20" s="388">
        <v>6410010010</v>
      </c>
      <c r="O20" s="388"/>
      <c r="P20" s="241">
        <v>120</v>
      </c>
      <c r="Q20" s="241">
        <v>120</v>
      </c>
      <c r="R20" s="382">
        <v>872302</v>
      </c>
      <c r="S20" s="382"/>
      <c r="T20" s="382">
        <v>900000</v>
      </c>
      <c r="U20" s="382"/>
      <c r="V20" s="235">
        <v>900000</v>
      </c>
    </row>
    <row r="21" spans="1:22" ht="43.5" customHeight="1" x14ac:dyDescent="0.2">
      <c r="A21" s="242"/>
      <c r="B21" s="238"/>
      <c r="C21" s="238"/>
      <c r="D21" s="238"/>
      <c r="E21" s="239"/>
      <c r="F21" s="239"/>
      <c r="G21" s="239"/>
      <c r="H21" s="240"/>
      <c r="I21" s="240"/>
      <c r="J21" s="240"/>
      <c r="K21" s="245" t="s">
        <v>180</v>
      </c>
      <c r="L21" s="109">
        <v>1</v>
      </c>
      <c r="M21" s="109">
        <v>3</v>
      </c>
      <c r="N21" s="391">
        <v>0</v>
      </c>
      <c r="O21" s="392"/>
      <c r="P21" s="246"/>
      <c r="Q21" s="246">
        <v>0</v>
      </c>
      <c r="R21" s="394">
        <v>70000</v>
      </c>
      <c r="S21" s="392"/>
      <c r="T21" s="394">
        <v>70000</v>
      </c>
      <c r="U21" s="392"/>
      <c r="V21" s="237">
        <v>70000</v>
      </c>
    </row>
    <row r="22" spans="1:22" ht="20.25" customHeight="1" x14ac:dyDescent="0.2">
      <c r="A22" s="242"/>
      <c r="B22" s="238"/>
      <c r="C22" s="238"/>
      <c r="D22" s="238"/>
      <c r="E22" s="239"/>
      <c r="F22" s="239"/>
      <c r="G22" s="239"/>
      <c r="H22" s="240"/>
      <c r="I22" s="240"/>
      <c r="J22" s="240"/>
      <c r="K22" s="240" t="s">
        <v>196</v>
      </c>
      <c r="L22" s="247">
        <v>1</v>
      </c>
      <c r="M22" s="247">
        <v>3</v>
      </c>
      <c r="N22" s="388">
        <v>7700000000</v>
      </c>
      <c r="O22" s="386"/>
      <c r="P22" s="241"/>
      <c r="Q22" s="241">
        <v>0</v>
      </c>
      <c r="R22" s="382">
        <v>70000</v>
      </c>
      <c r="S22" s="386"/>
      <c r="T22" s="382">
        <v>70000</v>
      </c>
      <c r="U22" s="386"/>
      <c r="V22" s="235">
        <v>70000</v>
      </c>
    </row>
    <row r="23" spans="1:22" ht="30.75" customHeight="1" x14ac:dyDescent="0.2">
      <c r="A23" s="242"/>
      <c r="B23" s="238"/>
      <c r="C23" s="238"/>
      <c r="D23" s="238"/>
      <c r="E23" s="239"/>
      <c r="F23" s="239"/>
      <c r="G23" s="239"/>
      <c r="H23" s="240"/>
      <c r="I23" s="240"/>
      <c r="J23" s="240"/>
      <c r="K23" s="240" t="s">
        <v>197</v>
      </c>
      <c r="L23" s="247">
        <v>1</v>
      </c>
      <c r="M23" s="247">
        <v>3</v>
      </c>
      <c r="N23" s="388">
        <v>7700010030</v>
      </c>
      <c r="O23" s="386"/>
      <c r="P23" s="241"/>
      <c r="Q23" s="241">
        <v>0</v>
      </c>
      <c r="R23" s="382">
        <v>70000</v>
      </c>
      <c r="S23" s="386"/>
      <c r="T23" s="382">
        <v>70000</v>
      </c>
      <c r="U23" s="386"/>
      <c r="V23" s="235">
        <v>70000</v>
      </c>
    </row>
    <row r="24" spans="1:22" ht="29.25" customHeight="1" x14ac:dyDescent="0.2">
      <c r="A24" s="242"/>
      <c r="B24" s="238"/>
      <c r="C24" s="238"/>
      <c r="D24" s="238"/>
      <c r="E24" s="239"/>
      <c r="F24" s="239"/>
      <c r="G24" s="239"/>
      <c r="H24" s="240"/>
      <c r="I24" s="240"/>
      <c r="J24" s="240"/>
      <c r="K24" s="240" t="s">
        <v>95</v>
      </c>
      <c r="L24" s="247">
        <v>1</v>
      </c>
      <c r="M24" s="247">
        <v>3</v>
      </c>
      <c r="N24" s="388">
        <v>7700010030</v>
      </c>
      <c r="O24" s="386"/>
      <c r="P24" s="241"/>
      <c r="Q24" s="241">
        <v>240</v>
      </c>
      <c r="R24" s="382">
        <v>70000</v>
      </c>
      <c r="S24" s="386"/>
      <c r="T24" s="382">
        <v>70000</v>
      </c>
      <c r="U24" s="386"/>
      <c r="V24" s="235">
        <v>70000</v>
      </c>
    </row>
    <row r="25" spans="1:22" ht="42" customHeight="1" x14ac:dyDescent="0.2">
      <c r="A25" s="242"/>
      <c r="B25" s="238"/>
      <c r="C25" s="416" t="s">
        <v>63</v>
      </c>
      <c r="D25" s="416"/>
      <c r="E25" s="416"/>
      <c r="F25" s="416"/>
      <c r="G25" s="416"/>
      <c r="H25" s="416"/>
      <c r="I25" s="416"/>
      <c r="J25" s="416"/>
      <c r="K25" s="416"/>
      <c r="L25" s="109">
        <v>1</v>
      </c>
      <c r="M25" s="109">
        <v>4</v>
      </c>
      <c r="N25" s="391">
        <v>0</v>
      </c>
      <c r="O25" s="391"/>
      <c r="P25" s="400">
        <v>0</v>
      </c>
      <c r="Q25" s="400"/>
      <c r="R25" s="394">
        <f>R29+R30+R32+R33</f>
        <v>8585377</v>
      </c>
      <c r="S25" s="394"/>
      <c r="T25" s="394">
        <f>T29+T30+T32+T33</f>
        <v>8607179</v>
      </c>
      <c r="U25" s="394"/>
      <c r="V25" s="237">
        <f>V29+V30+V32+V33</f>
        <v>8607179</v>
      </c>
    </row>
    <row r="26" spans="1:22" ht="45.75" customHeight="1" x14ac:dyDescent="0.2">
      <c r="A26" s="242"/>
      <c r="B26" s="238"/>
      <c r="C26" s="401"/>
      <c r="D26" s="401"/>
      <c r="E26" s="414" t="s">
        <v>252</v>
      </c>
      <c r="F26" s="414"/>
      <c r="G26" s="414"/>
      <c r="H26" s="414"/>
      <c r="I26" s="414"/>
      <c r="J26" s="414"/>
      <c r="K26" s="414"/>
      <c r="L26" s="247">
        <v>1</v>
      </c>
      <c r="M26" s="247">
        <v>4</v>
      </c>
      <c r="N26" s="388">
        <v>6400000000</v>
      </c>
      <c r="O26" s="388"/>
      <c r="P26" s="396">
        <v>0</v>
      </c>
      <c r="Q26" s="396"/>
      <c r="R26" s="382">
        <f>R27</f>
        <v>8585377</v>
      </c>
      <c r="S26" s="382"/>
      <c r="T26" s="382">
        <f>T27</f>
        <v>8607179</v>
      </c>
      <c r="U26" s="382"/>
      <c r="V26" s="235">
        <f>V27</f>
        <v>8607179</v>
      </c>
    </row>
    <row r="27" spans="1:22" ht="18.75" customHeight="1" x14ac:dyDescent="0.2">
      <c r="A27" s="242"/>
      <c r="B27" s="238"/>
      <c r="C27" s="401"/>
      <c r="D27" s="401"/>
      <c r="E27" s="402"/>
      <c r="F27" s="402"/>
      <c r="G27" s="414" t="s">
        <v>224</v>
      </c>
      <c r="H27" s="414"/>
      <c r="I27" s="414"/>
      <c r="J27" s="414"/>
      <c r="K27" s="414"/>
      <c r="L27" s="247">
        <v>1</v>
      </c>
      <c r="M27" s="247">
        <v>4</v>
      </c>
      <c r="N27" s="388">
        <v>6410000000</v>
      </c>
      <c r="O27" s="388"/>
      <c r="P27" s="396">
        <v>0</v>
      </c>
      <c r="Q27" s="396"/>
      <c r="R27" s="382">
        <f>R28</f>
        <v>8585377</v>
      </c>
      <c r="S27" s="382"/>
      <c r="T27" s="382">
        <f>T28</f>
        <v>8607179</v>
      </c>
      <c r="U27" s="382"/>
      <c r="V27" s="235">
        <f>V28</f>
        <v>8607179</v>
      </c>
    </row>
    <row r="28" spans="1:22" ht="15" customHeight="1" x14ac:dyDescent="0.2">
      <c r="A28" s="242"/>
      <c r="B28" s="238"/>
      <c r="C28" s="401"/>
      <c r="D28" s="401"/>
      <c r="E28" s="402"/>
      <c r="F28" s="402"/>
      <c r="G28" s="414" t="s">
        <v>94</v>
      </c>
      <c r="H28" s="414"/>
      <c r="I28" s="414"/>
      <c r="J28" s="414"/>
      <c r="K28" s="414"/>
      <c r="L28" s="247">
        <v>1</v>
      </c>
      <c r="M28" s="247">
        <v>4</v>
      </c>
      <c r="N28" s="388">
        <v>6410010020</v>
      </c>
      <c r="O28" s="388"/>
      <c r="P28" s="396">
        <v>0</v>
      </c>
      <c r="Q28" s="396"/>
      <c r="R28" s="382">
        <f>R29+R30+R32+R33</f>
        <v>8585377</v>
      </c>
      <c r="S28" s="382"/>
      <c r="T28" s="382">
        <f>T29+T30+T32+T33</f>
        <v>8607179</v>
      </c>
      <c r="U28" s="382"/>
      <c r="V28" s="235">
        <f>V29+V30+V32+V33</f>
        <v>8607179</v>
      </c>
    </row>
    <row r="29" spans="1:22" ht="27.75" customHeight="1" x14ac:dyDescent="0.2">
      <c r="A29" s="242"/>
      <c r="B29" s="238"/>
      <c r="C29" s="401"/>
      <c r="D29" s="401"/>
      <c r="E29" s="402"/>
      <c r="F29" s="402"/>
      <c r="G29" s="402"/>
      <c r="H29" s="402"/>
      <c r="I29" s="414" t="s">
        <v>93</v>
      </c>
      <c r="J29" s="414"/>
      <c r="K29" s="414"/>
      <c r="L29" s="247">
        <v>1</v>
      </c>
      <c r="M29" s="247">
        <v>4</v>
      </c>
      <c r="N29" s="388">
        <v>6410010020</v>
      </c>
      <c r="O29" s="388"/>
      <c r="P29" s="396">
        <v>120</v>
      </c>
      <c r="Q29" s="396"/>
      <c r="R29" s="382">
        <v>6527698</v>
      </c>
      <c r="S29" s="382"/>
      <c r="T29" s="382">
        <v>6500000</v>
      </c>
      <c r="U29" s="382"/>
      <c r="V29" s="235">
        <v>6500000</v>
      </c>
    </row>
    <row r="30" spans="1:22" ht="30" customHeight="1" x14ac:dyDescent="0.2">
      <c r="A30" s="415"/>
      <c r="B30" s="401"/>
      <c r="C30" s="401"/>
      <c r="D30" s="401"/>
      <c r="E30" s="402"/>
      <c r="F30" s="402"/>
      <c r="G30" s="402"/>
      <c r="H30" s="402"/>
      <c r="I30" s="414" t="s">
        <v>95</v>
      </c>
      <c r="J30" s="414"/>
      <c r="K30" s="414"/>
      <c r="L30" s="412">
        <v>1</v>
      </c>
      <c r="M30" s="412">
        <v>4</v>
      </c>
      <c r="N30" s="388">
        <v>6410010020</v>
      </c>
      <c r="O30" s="388"/>
      <c r="P30" s="396">
        <v>240</v>
      </c>
      <c r="Q30" s="396"/>
      <c r="R30" s="382">
        <v>1950000</v>
      </c>
      <c r="S30" s="382"/>
      <c r="T30" s="382">
        <v>2000000</v>
      </c>
      <c r="U30" s="382"/>
      <c r="V30" s="382">
        <v>2000000</v>
      </c>
    </row>
    <row r="31" spans="1:22" ht="4.5" hidden="1" customHeight="1" x14ac:dyDescent="0.2">
      <c r="A31" s="415"/>
      <c r="B31" s="401"/>
      <c r="C31" s="401"/>
      <c r="D31" s="401"/>
      <c r="E31" s="402"/>
      <c r="F31" s="402"/>
      <c r="G31" s="402"/>
      <c r="H31" s="402"/>
      <c r="I31" s="414"/>
      <c r="J31" s="414"/>
      <c r="K31" s="414"/>
      <c r="L31" s="412"/>
      <c r="M31" s="412"/>
      <c r="N31" s="388"/>
      <c r="O31" s="388"/>
      <c r="P31" s="396"/>
      <c r="Q31" s="396"/>
      <c r="R31" s="382"/>
      <c r="S31" s="382"/>
      <c r="T31" s="382"/>
      <c r="U31" s="382"/>
      <c r="V31" s="382"/>
    </row>
    <row r="32" spans="1:22" ht="13.5" customHeight="1" x14ac:dyDescent="0.2">
      <c r="A32" s="242"/>
      <c r="B32" s="238"/>
      <c r="C32" s="401"/>
      <c r="D32" s="401"/>
      <c r="E32" s="402"/>
      <c r="F32" s="402"/>
      <c r="G32" s="402"/>
      <c r="H32" s="402"/>
      <c r="I32" s="414" t="s">
        <v>50</v>
      </c>
      <c r="J32" s="414"/>
      <c r="K32" s="414"/>
      <c r="L32" s="247">
        <v>1</v>
      </c>
      <c r="M32" s="247">
        <v>4</v>
      </c>
      <c r="N32" s="388">
        <v>6410010020</v>
      </c>
      <c r="O32" s="388"/>
      <c r="P32" s="396">
        <v>540</v>
      </c>
      <c r="Q32" s="396"/>
      <c r="R32" s="382">
        <v>73179</v>
      </c>
      <c r="S32" s="382"/>
      <c r="T32" s="382">
        <v>73179</v>
      </c>
      <c r="U32" s="382"/>
      <c r="V32" s="235">
        <v>73179</v>
      </c>
    </row>
    <row r="33" spans="1:22" ht="15.75" customHeight="1" x14ac:dyDescent="0.2">
      <c r="A33" s="242"/>
      <c r="B33" s="238"/>
      <c r="C33" s="401"/>
      <c r="D33" s="401"/>
      <c r="E33" s="402"/>
      <c r="F33" s="402"/>
      <c r="G33" s="402"/>
      <c r="H33" s="402"/>
      <c r="I33" s="414" t="s">
        <v>162</v>
      </c>
      <c r="J33" s="414"/>
      <c r="K33" s="414"/>
      <c r="L33" s="247">
        <v>1</v>
      </c>
      <c r="M33" s="247">
        <v>4</v>
      </c>
      <c r="N33" s="388">
        <v>6410010020</v>
      </c>
      <c r="O33" s="388"/>
      <c r="P33" s="396">
        <v>850</v>
      </c>
      <c r="Q33" s="396"/>
      <c r="R33" s="382">
        <v>34500</v>
      </c>
      <c r="S33" s="382"/>
      <c r="T33" s="382">
        <v>34000</v>
      </c>
      <c r="U33" s="382"/>
      <c r="V33" s="235">
        <v>34000</v>
      </c>
    </row>
    <row r="34" spans="1:22" ht="39.75" customHeight="1" x14ac:dyDescent="0.2">
      <c r="A34" s="242"/>
      <c r="B34" s="424" t="s">
        <v>199</v>
      </c>
      <c r="C34" s="424"/>
      <c r="D34" s="424"/>
      <c r="E34" s="424"/>
      <c r="F34" s="424"/>
      <c r="G34" s="424"/>
      <c r="H34" s="424"/>
      <c r="I34" s="424"/>
      <c r="J34" s="424"/>
      <c r="K34" s="424"/>
      <c r="L34" s="255">
        <v>1</v>
      </c>
      <c r="M34" s="255">
        <v>6</v>
      </c>
      <c r="N34" s="423">
        <v>0</v>
      </c>
      <c r="O34" s="423"/>
      <c r="P34" s="426">
        <v>0</v>
      </c>
      <c r="Q34" s="426"/>
      <c r="R34" s="394">
        <f>R35</f>
        <v>520000</v>
      </c>
      <c r="S34" s="394"/>
      <c r="T34" s="394">
        <f>T35</f>
        <v>520000</v>
      </c>
      <c r="U34" s="394"/>
      <c r="V34" s="237">
        <f>V35</f>
        <v>520000</v>
      </c>
    </row>
    <row r="35" spans="1:22" ht="17.25" customHeight="1" x14ac:dyDescent="0.2">
      <c r="A35" s="242"/>
      <c r="B35" s="417"/>
      <c r="C35" s="417"/>
      <c r="D35" s="418" t="s">
        <v>196</v>
      </c>
      <c r="E35" s="418"/>
      <c r="F35" s="418"/>
      <c r="G35" s="418"/>
      <c r="H35" s="418"/>
      <c r="I35" s="418"/>
      <c r="J35" s="418"/>
      <c r="K35" s="418"/>
      <c r="L35" s="254">
        <v>1</v>
      </c>
      <c r="M35" s="254">
        <v>6</v>
      </c>
      <c r="N35" s="399">
        <v>7700000000</v>
      </c>
      <c r="O35" s="399"/>
      <c r="P35" s="398">
        <v>0</v>
      </c>
      <c r="Q35" s="398"/>
      <c r="R35" s="382">
        <f>R36</f>
        <v>520000</v>
      </c>
      <c r="S35" s="382"/>
      <c r="T35" s="382">
        <f>T36</f>
        <v>520000</v>
      </c>
      <c r="U35" s="382"/>
      <c r="V35" s="235">
        <f>V36</f>
        <v>520000</v>
      </c>
    </row>
    <row r="36" spans="1:22" ht="15.75" customHeight="1" x14ac:dyDescent="0.2">
      <c r="A36" s="242"/>
      <c r="B36" s="417"/>
      <c r="C36" s="417"/>
      <c r="D36" s="417"/>
      <c r="E36" s="417"/>
      <c r="F36" s="419" t="s">
        <v>200</v>
      </c>
      <c r="G36" s="419"/>
      <c r="H36" s="419"/>
      <c r="I36" s="419"/>
      <c r="J36" s="419"/>
      <c r="K36" s="419"/>
      <c r="L36" s="254">
        <v>1</v>
      </c>
      <c r="M36" s="254">
        <v>6</v>
      </c>
      <c r="N36" s="399">
        <v>7700010080</v>
      </c>
      <c r="O36" s="399"/>
      <c r="P36" s="398">
        <v>0</v>
      </c>
      <c r="Q36" s="398"/>
      <c r="R36" s="382">
        <f>R37</f>
        <v>520000</v>
      </c>
      <c r="S36" s="382"/>
      <c r="T36" s="382">
        <f>T37</f>
        <v>520000</v>
      </c>
      <c r="U36" s="382"/>
      <c r="V36" s="235">
        <f>V37</f>
        <v>520000</v>
      </c>
    </row>
    <row r="37" spans="1:22" ht="16.5" customHeight="1" x14ac:dyDescent="0.2">
      <c r="A37" s="242"/>
      <c r="B37" s="417"/>
      <c r="C37" s="417"/>
      <c r="D37" s="417"/>
      <c r="E37" s="417"/>
      <c r="F37" s="417"/>
      <c r="G37" s="417"/>
      <c r="H37" s="427" t="s">
        <v>93</v>
      </c>
      <c r="I37" s="427"/>
      <c r="J37" s="427"/>
      <c r="K37" s="427"/>
      <c r="L37" s="254">
        <v>1</v>
      </c>
      <c r="M37" s="254">
        <v>6</v>
      </c>
      <c r="N37" s="399">
        <v>7700010080</v>
      </c>
      <c r="O37" s="399"/>
      <c r="P37" s="398">
        <v>120</v>
      </c>
      <c r="Q37" s="398"/>
      <c r="R37" s="382">
        <v>520000</v>
      </c>
      <c r="S37" s="382"/>
      <c r="T37" s="382">
        <v>520000</v>
      </c>
      <c r="U37" s="382"/>
      <c r="V37" s="235">
        <v>520000</v>
      </c>
    </row>
    <row r="38" spans="1:22" ht="18" customHeight="1" x14ac:dyDescent="0.2">
      <c r="A38" s="415"/>
      <c r="B38" s="417"/>
      <c r="C38" s="417"/>
      <c r="D38" s="417"/>
      <c r="E38" s="417"/>
      <c r="F38" s="417"/>
      <c r="G38" s="417"/>
      <c r="H38" s="424" t="s">
        <v>184</v>
      </c>
      <c r="I38" s="425"/>
      <c r="J38" s="425"/>
      <c r="K38" s="425"/>
      <c r="L38" s="422">
        <v>1</v>
      </c>
      <c r="M38" s="422">
        <v>11</v>
      </c>
      <c r="N38" s="423">
        <v>0</v>
      </c>
      <c r="O38" s="423"/>
      <c r="P38" s="426">
        <v>0</v>
      </c>
      <c r="Q38" s="426"/>
      <c r="R38" s="394">
        <v>100000</v>
      </c>
      <c r="S38" s="394"/>
      <c r="T38" s="394">
        <v>100000</v>
      </c>
      <c r="U38" s="394"/>
      <c r="V38" s="394">
        <v>100000</v>
      </c>
    </row>
    <row r="39" spans="1:22" ht="12.75" hidden="1" customHeight="1" thickBot="1" x14ac:dyDescent="0.25">
      <c r="A39" s="415"/>
      <c r="B39" s="417"/>
      <c r="C39" s="417"/>
      <c r="D39" s="417"/>
      <c r="E39" s="417"/>
      <c r="F39" s="417"/>
      <c r="G39" s="417"/>
      <c r="H39" s="425"/>
      <c r="I39" s="425"/>
      <c r="J39" s="425"/>
      <c r="K39" s="425"/>
      <c r="L39" s="422"/>
      <c r="M39" s="422"/>
      <c r="N39" s="423"/>
      <c r="O39" s="423"/>
      <c r="P39" s="426"/>
      <c r="Q39" s="426"/>
      <c r="R39" s="394"/>
      <c r="S39" s="394"/>
      <c r="T39" s="394"/>
      <c r="U39" s="394"/>
      <c r="V39" s="394"/>
    </row>
    <row r="40" spans="1:22" ht="17.25" customHeight="1" x14ac:dyDescent="0.2">
      <c r="A40" s="242"/>
      <c r="B40" s="417"/>
      <c r="C40" s="417"/>
      <c r="D40" s="417"/>
      <c r="E40" s="417"/>
      <c r="F40" s="417"/>
      <c r="G40" s="417"/>
      <c r="H40" s="417"/>
      <c r="I40" s="417"/>
      <c r="J40" s="417"/>
      <c r="K40" s="248" t="s">
        <v>196</v>
      </c>
      <c r="L40" s="254">
        <v>1</v>
      </c>
      <c r="M40" s="254">
        <v>11</v>
      </c>
      <c r="N40" s="399">
        <v>7700000000</v>
      </c>
      <c r="O40" s="399"/>
      <c r="P40" s="398">
        <v>0</v>
      </c>
      <c r="Q40" s="398"/>
      <c r="R40" s="382">
        <v>100000</v>
      </c>
      <c r="S40" s="382"/>
      <c r="T40" s="382">
        <v>100000</v>
      </c>
      <c r="U40" s="382"/>
      <c r="V40" s="235">
        <v>100000</v>
      </c>
    </row>
    <row r="41" spans="1:22" ht="13.5" customHeight="1" x14ac:dyDescent="0.2">
      <c r="A41" s="415"/>
      <c r="B41" s="417"/>
      <c r="C41" s="417"/>
      <c r="D41" s="417"/>
      <c r="E41" s="417"/>
      <c r="F41" s="417"/>
      <c r="G41" s="417"/>
      <c r="H41" s="417"/>
      <c r="I41" s="417"/>
      <c r="J41" s="417"/>
      <c r="K41" s="418" t="s">
        <v>221</v>
      </c>
      <c r="L41" s="420">
        <v>1</v>
      </c>
      <c r="M41" s="420">
        <v>11</v>
      </c>
      <c r="N41" s="399">
        <v>7700000040</v>
      </c>
      <c r="O41" s="399"/>
      <c r="P41" s="398">
        <v>0</v>
      </c>
      <c r="Q41" s="398"/>
      <c r="R41" s="382">
        <v>100000</v>
      </c>
      <c r="S41" s="382"/>
      <c r="T41" s="382">
        <v>100000</v>
      </c>
      <c r="U41" s="382"/>
      <c r="V41" s="382">
        <v>100000</v>
      </c>
    </row>
    <row r="42" spans="1:22" ht="17.25" customHeight="1" x14ac:dyDescent="0.2">
      <c r="A42" s="415"/>
      <c r="B42" s="417"/>
      <c r="C42" s="417"/>
      <c r="D42" s="417"/>
      <c r="E42" s="417"/>
      <c r="F42" s="417"/>
      <c r="G42" s="417"/>
      <c r="H42" s="417"/>
      <c r="I42" s="417"/>
      <c r="J42" s="417"/>
      <c r="K42" s="418"/>
      <c r="L42" s="420"/>
      <c r="M42" s="420"/>
      <c r="N42" s="399"/>
      <c r="O42" s="399"/>
      <c r="P42" s="398"/>
      <c r="Q42" s="398"/>
      <c r="R42" s="382"/>
      <c r="S42" s="382"/>
      <c r="T42" s="382"/>
      <c r="U42" s="382"/>
      <c r="V42" s="382"/>
    </row>
    <row r="43" spans="1:22" ht="14.25" customHeight="1" x14ac:dyDescent="0.2">
      <c r="A43" s="242"/>
      <c r="B43" s="243"/>
      <c r="C43" s="243"/>
      <c r="D43" s="243"/>
      <c r="E43" s="243"/>
      <c r="F43" s="243"/>
      <c r="G43" s="243"/>
      <c r="H43" s="243"/>
      <c r="I43" s="243"/>
      <c r="J43" s="243"/>
      <c r="K43" s="248" t="s">
        <v>201</v>
      </c>
      <c r="L43" s="254">
        <v>1</v>
      </c>
      <c r="M43" s="254">
        <v>11</v>
      </c>
      <c r="N43" s="387">
        <v>7700000040</v>
      </c>
      <c r="O43" s="397"/>
      <c r="P43" s="256"/>
      <c r="Q43" s="256">
        <v>870</v>
      </c>
      <c r="R43" s="378">
        <v>100000</v>
      </c>
      <c r="S43" s="383"/>
      <c r="T43" s="378">
        <v>100000</v>
      </c>
      <c r="U43" s="383"/>
      <c r="V43" s="235">
        <v>100000</v>
      </c>
    </row>
    <row r="44" spans="1:22" ht="14.25" customHeight="1" x14ac:dyDescent="0.2">
      <c r="A44" s="242"/>
      <c r="B44" s="243"/>
      <c r="C44" s="243"/>
      <c r="D44" s="243"/>
      <c r="E44" s="243"/>
      <c r="F44" s="243"/>
      <c r="G44" s="243"/>
      <c r="H44" s="243"/>
      <c r="I44" s="243"/>
      <c r="J44" s="243"/>
      <c r="K44" s="250" t="s">
        <v>186</v>
      </c>
      <c r="L44" s="255">
        <v>1</v>
      </c>
      <c r="M44" s="255">
        <v>13</v>
      </c>
      <c r="N44" s="389">
        <v>0</v>
      </c>
      <c r="O44" s="390"/>
      <c r="P44" s="257"/>
      <c r="Q44" s="257">
        <v>0</v>
      </c>
      <c r="R44" s="384">
        <f>R45</f>
        <v>550000</v>
      </c>
      <c r="S44" s="385"/>
      <c r="T44" s="384">
        <f>T45</f>
        <v>500000</v>
      </c>
      <c r="U44" s="385"/>
      <c r="V44" s="237">
        <f>V45</f>
        <v>500000</v>
      </c>
    </row>
    <row r="45" spans="1:22" ht="14.25" customHeight="1" x14ac:dyDescent="0.2">
      <c r="A45" s="242"/>
      <c r="B45" s="243"/>
      <c r="C45" s="243"/>
      <c r="D45" s="243"/>
      <c r="E45" s="243"/>
      <c r="F45" s="243"/>
      <c r="G45" s="243"/>
      <c r="H45" s="243"/>
      <c r="I45" s="243"/>
      <c r="J45" s="243"/>
      <c r="K45" s="248" t="s">
        <v>196</v>
      </c>
      <c r="L45" s="254">
        <v>1</v>
      </c>
      <c r="M45" s="254">
        <v>13</v>
      </c>
      <c r="N45" s="387">
        <v>7700000000</v>
      </c>
      <c r="O45" s="397"/>
      <c r="P45" s="256"/>
      <c r="Q45" s="256">
        <v>0</v>
      </c>
      <c r="R45" s="378">
        <f>R46+R48+R50</f>
        <v>550000</v>
      </c>
      <c r="S45" s="383"/>
      <c r="T45" s="378">
        <f>T46</f>
        <v>500000</v>
      </c>
      <c r="U45" s="383"/>
      <c r="V45" s="235">
        <f>V46</f>
        <v>500000</v>
      </c>
    </row>
    <row r="46" spans="1:22" ht="26.25" customHeight="1" x14ac:dyDescent="0.2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48" t="s">
        <v>226</v>
      </c>
      <c r="L46" s="254">
        <v>1</v>
      </c>
      <c r="M46" s="254">
        <v>13</v>
      </c>
      <c r="N46" s="387">
        <v>7700090010</v>
      </c>
      <c r="O46" s="397"/>
      <c r="P46" s="256"/>
      <c r="Q46" s="256">
        <v>0</v>
      </c>
      <c r="R46" s="378">
        <f>R47</f>
        <v>472607</v>
      </c>
      <c r="S46" s="383"/>
      <c r="T46" s="378">
        <f>T47</f>
        <v>500000</v>
      </c>
      <c r="U46" s="383"/>
      <c r="V46" s="235">
        <f>V47</f>
        <v>500000</v>
      </c>
    </row>
    <row r="47" spans="1:22" ht="27" customHeight="1" x14ac:dyDescent="0.2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48" t="s">
        <v>95</v>
      </c>
      <c r="L47" s="254">
        <v>1</v>
      </c>
      <c r="M47" s="254">
        <v>13</v>
      </c>
      <c r="N47" s="387">
        <v>7700090010</v>
      </c>
      <c r="O47" s="370"/>
      <c r="P47" s="256"/>
      <c r="Q47" s="256">
        <v>240</v>
      </c>
      <c r="R47" s="378">
        <v>472607</v>
      </c>
      <c r="S47" s="370"/>
      <c r="T47" s="378">
        <v>500000</v>
      </c>
      <c r="U47" s="370"/>
      <c r="V47" s="235">
        <v>500000</v>
      </c>
    </row>
    <row r="48" spans="1:22" ht="18" customHeight="1" x14ac:dyDescent="0.2">
      <c r="A48" s="242"/>
      <c r="B48" s="243"/>
      <c r="C48" s="243"/>
      <c r="D48" s="243"/>
      <c r="E48" s="243"/>
      <c r="F48" s="243"/>
      <c r="G48" s="243"/>
      <c r="H48" s="243"/>
      <c r="I48" s="243"/>
      <c r="J48" s="243"/>
      <c r="K48" s="316" t="s">
        <v>264</v>
      </c>
      <c r="L48" s="254">
        <v>1</v>
      </c>
      <c r="M48" s="254">
        <v>13</v>
      </c>
      <c r="N48" s="387">
        <v>7700095100</v>
      </c>
      <c r="O48" s="370"/>
      <c r="P48" s="256"/>
      <c r="Q48" s="256">
        <v>0</v>
      </c>
      <c r="R48" s="378">
        <f>R49</f>
        <v>27393</v>
      </c>
      <c r="S48" s="370"/>
      <c r="T48" s="234"/>
      <c r="U48" s="226"/>
      <c r="V48" s="235"/>
    </row>
    <row r="49" spans="1:22" ht="17.25" customHeight="1" x14ac:dyDescent="0.2">
      <c r="A49" s="314"/>
      <c r="B49" s="315"/>
      <c r="C49" s="315"/>
      <c r="D49" s="315"/>
      <c r="E49" s="315"/>
      <c r="F49" s="315"/>
      <c r="G49" s="315"/>
      <c r="H49" s="315"/>
      <c r="I49" s="315"/>
      <c r="J49" s="315"/>
      <c r="K49" t="s">
        <v>162</v>
      </c>
      <c r="L49" s="317">
        <v>1</v>
      </c>
      <c r="M49" s="317">
        <v>13</v>
      </c>
      <c r="N49" s="387">
        <v>7700095100</v>
      </c>
      <c r="O49" s="370"/>
      <c r="P49" s="313"/>
      <c r="Q49" s="313">
        <v>850</v>
      </c>
      <c r="R49" s="378">
        <v>27393</v>
      </c>
      <c r="S49" s="370"/>
      <c r="T49" s="312"/>
      <c r="U49" s="226"/>
      <c r="V49" s="311"/>
    </row>
    <row r="50" spans="1:22" ht="27" customHeight="1" x14ac:dyDescent="0.2">
      <c r="A50" s="319"/>
      <c r="B50" s="320"/>
      <c r="C50" s="320"/>
      <c r="D50" s="320"/>
      <c r="E50" s="320"/>
      <c r="F50" s="320"/>
      <c r="G50" s="320"/>
      <c r="H50" s="320"/>
      <c r="I50" s="320"/>
      <c r="J50" s="320"/>
      <c r="K50" s="173" t="s">
        <v>258</v>
      </c>
      <c r="L50" s="276">
        <v>1</v>
      </c>
      <c r="M50" s="276">
        <v>13</v>
      </c>
      <c r="N50" s="369">
        <v>7700015000</v>
      </c>
      <c r="O50" s="377"/>
      <c r="P50" s="277"/>
      <c r="Q50" s="277">
        <v>0</v>
      </c>
      <c r="R50" s="378">
        <f>R51</f>
        <v>50000</v>
      </c>
      <c r="S50" s="383"/>
      <c r="T50" s="378"/>
      <c r="U50" s="383"/>
      <c r="V50" s="275"/>
    </row>
    <row r="51" spans="1:22" ht="27" customHeight="1" x14ac:dyDescent="0.2">
      <c r="A51" s="319"/>
      <c r="B51" s="320"/>
      <c r="C51" s="320"/>
      <c r="D51" s="320"/>
      <c r="E51" s="320"/>
      <c r="F51" s="320"/>
      <c r="G51" s="320"/>
      <c r="H51" s="320"/>
      <c r="I51" s="320"/>
      <c r="J51" s="320"/>
      <c r="K51" s="173" t="s">
        <v>95</v>
      </c>
      <c r="L51" s="276">
        <v>1</v>
      </c>
      <c r="M51" s="276">
        <v>13</v>
      </c>
      <c r="N51" s="369">
        <v>7700015030</v>
      </c>
      <c r="O51" s="377"/>
      <c r="P51" s="277"/>
      <c r="Q51" s="277">
        <v>240</v>
      </c>
      <c r="R51" s="378">
        <v>50000</v>
      </c>
      <c r="S51" s="383"/>
      <c r="T51" s="378"/>
      <c r="U51" s="383"/>
      <c r="V51" s="275"/>
    </row>
    <row r="52" spans="1:22" x14ac:dyDescent="0.2">
      <c r="A52" s="415"/>
      <c r="B52" s="417" t="s">
        <v>64</v>
      </c>
      <c r="C52" s="417"/>
      <c r="D52" s="417"/>
      <c r="E52" s="417"/>
      <c r="F52" s="417"/>
      <c r="G52" s="417"/>
      <c r="H52" s="417"/>
      <c r="I52" s="417"/>
      <c r="J52" s="417"/>
      <c r="K52" s="417"/>
      <c r="L52" s="421">
        <v>3</v>
      </c>
      <c r="M52" s="421">
        <v>0</v>
      </c>
      <c r="N52" s="380">
        <v>0</v>
      </c>
      <c r="O52" s="380"/>
      <c r="P52" s="381">
        <v>0</v>
      </c>
      <c r="Q52" s="381"/>
      <c r="R52" s="393">
        <f>R54+R59</f>
        <v>1022500</v>
      </c>
      <c r="S52" s="393"/>
      <c r="T52" s="393">
        <f>T54+T59</f>
        <v>1022500</v>
      </c>
      <c r="U52" s="393"/>
      <c r="V52" s="393">
        <f>V54+V59</f>
        <v>1022500</v>
      </c>
    </row>
    <row r="53" spans="1:22" ht="16.5" customHeight="1" x14ac:dyDescent="0.2">
      <c r="A53" s="415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21"/>
      <c r="M53" s="421"/>
      <c r="N53" s="380"/>
      <c r="O53" s="380"/>
      <c r="P53" s="381"/>
      <c r="Q53" s="381"/>
      <c r="R53" s="393"/>
      <c r="S53" s="393"/>
      <c r="T53" s="393"/>
      <c r="U53" s="393"/>
      <c r="V53" s="393"/>
    </row>
    <row r="54" spans="1:22" ht="13.5" customHeight="1" x14ac:dyDescent="0.2">
      <c r="A54" s="242"/>
      <c r="B54" s="238"/>
      <c r="C54" s="401"/>
      <c r="D54" s="401"/>
      <c r="E54" s="416" t="s">
        <v>202</v>
      </c>
      <c r="F54" s="416"/>
      <c r="G54" s="416"/>
      <c r="H54" s="416"/>
      <c r="I54" s="416"/>
      <c r="J54" s="416"/>
      <c r="K54" s="416"/>
      <c r="L54" s="109">
        <v>3</v>
      </c>
      <c r="M54" s="109">
        <v>10</v>
      </c>
      <c r="N54" s="391">
        <v>0</v>
      </c>
      <c r="O54" s="391"/>
      <c r="P54" s="400">
        <v>0</v>
      </c>
      <c r="Q54" s="400"/>
      <c r="R54" s="394">
        <f>R55</f>
        <v>1000000</v>
      </c>
      <c r="S54" s="394"/>
      <c r="T54" s="394">
        <f>T55</f>
        <v>1000000</v>
      </c>
      <c r="U54" s="394"/>
      <c r="V54" s="237">
        <f>V55</f>
        <v>1000000</v>
      </c>
    </row>
    <row r="55" spans="1:22" ht="39" customHeight="1" x14ac:dyDescent="0.2">
      <c r="A55" s="242"/>
      <c r="B55" s="238"/>
      <c r="C55" s="401"/>
      <c r="D55" s="401"/>
      <c r="E55" s="401"/>
      <c r="F55" s="401"/>
      <c r="G55" s="419" t="s">
        <v>253</v>
      </c>
      <c r="H55" s="419"/>
      <c r="I55" s="419"/>
      <c r="J55" s="419"/>
      <c r="K55" s="419"/>
      <c r="L55" s="254">
        <v>3</v>
      </c>
      <c r="M55" s="254">
        <v>10</v>
      </c>
      <c r="N55" s="399">
        <v>6400000000</v>
      </c>
      <c r="O55" s="399"/>
      <c r="P55" s="398">
        <v>0</v>
      </c>
      <c r="Q55" s="398"/>
      <c r="R55" s="382">
        <f>R56</f>
        <v>1000000</v>
      </c>
      <c r="S55" s="382"/>
      <c r="T55" s="382">
        <f>T56</f>
        <v>1000000</v>
      </c>
      <c r="U55" s="382"/>
      <c r="V55" s="235">
        <f>V56</f>
        <v>1000000</v>
      </c>
    </row>
    <row r="56" spans="1:22" ht="27" customHeight="1" x14ac:dyDescent="0.2">
      <c r="A56" s="242"/>
      <c r="B56" s="238"/>
      <c r="C56" s="401"/>
      <c r="D56" s="401"/>
      <c r="E56" s="401"/>
      <c r="F56" s="401"/>
      <c r="G56" s="419" t="s">
        <v>203</v>
      </c>
      <c r="H56" s="419"/>
      <c r="I56" s="419"/>
      <c r="J56" s="419"/>
      <c r="K56" s="419"/>
      <c r="L56" s="254">
        <v>3</v>
      </c>
      <c r="M56" s="254">
        <v>10</v>
      </c>
      <c r="N56" s="399">
        <v>6420000000</v>
      </c>
      <c r="O56" s="399"/>
      <c r="P56" s="398">
        <v>0</v>
      </c>
      <c r="Q56" s="398"/>
      <c r="R56" s="382">
        <f>R57</f>
        <v>1000000</v>
      </c>
      <c r="S56" s="382"/>
      <c r="T56" s="382">
        <f>T57</f>
        <v>1000000</v>
      </c>
      <c r="U56" s="382"/>
      <c r="V56" s="235">
        <f>V57</f>
        <v>1000000</v>
      </c>
    </row>
    <row r="57" spans="1:22" ht="30" customHeight="1" x14ac:dyDescent="0.2">
      <c r="A57" s="242"/>
      <c r="B57" s="238"/>
      <c r="C57" s="401"/>
      <c r="D57" s="401"/>
      <c r="E57" s="401"/>
      <c r="F57" s="401"/>
      <c r="G57" s="238"/>
      <c r="H57" s="418" t="s">
        <v>204</v>
      </c>
      <c r="I57" s="418"/>
      <c r="J57" s="418"/>
      <c r="K57" s="418"/>
      <c r="L57" s="254">
        <v>3</v>
      </c>
      <c r="M57" s="254">
        <v>10</v>
      </c>
      <c r="N57" s="399">
        <v>6420095020</v>
      </c>
      <c r="O57" s="399"/>
      <c r="P57" s="398">
        <v>0</v>
      </c>
      <c r="Q57" s="398"/>
      <c r="R57" s="382">
        <f>R58</f>
        <v>1000000</v>
      </c>
      <c r="S57" s="382"/>
      <c r="T57" s="382">
        <f>T58</f>
        <v>1000000</v>
      </c>
      <c r="U57" s="382"/>
      <c r="V57" s="235">
        <f>V58</f>
        <v>1000000</v>
      </c>
    </row>
    <row r="58" spans="1:22" ht="30.75" customHeight="1" x14ac:dyDescent="0.2">
      <c r="A58" s="242"/>
      <c r="B58" s="238"/>
      <c r="C58" s="401"/>
      <c r="D58" s="401"/>
      <c r="E58" s="401"/>
      <c r="F58" s="401"/>
      <c r="G58" s="238"/>
      <c r="H58" s="418"/>
      <c r="I58" s="418"/>
      <c r="J58" s="418" t="s">
        <v>95</v>
      </c>
      <c r="K58" s="418"/>
      <c r="L58" s="254">
        <v>3</v>
      </c>
      <c r="M58" s="254">
        <v>10</v>
      </c>
      <c r="N58" s="399">
        <v>6420095020</v>
      </c>
      <c r="O58" s="399"/>
      <c r="P58" s="398">
        <v>240</v>
      </c>
      <c r="Q58" s="398"/>
      <c r="R58" s="382">
        <v>1000000</v>
      </c>
      <c r="S58" s="382"/>
      <c r="T58" s="382">
        <v>1000000</v>
      </c>
      <c r="U58" s="382"/>
      <c r="V58" s="235">
        <v>1000000</v>
      </c>
    </row>
    <row r="59" spans="1:22" ht="26.25" customHeight="1" x14ac:dyDescent="0.2">
      <c r="A59" s="242"/>
      <c r="B59" s="238"/>
      <c r="C59" s="416" t="s">
        <v>65</v>
      </c>
      <c r="D59" s="416"/>
      <c r="E59" s="416"/>
      <c r="F59" s="416"/>
      <c r="G59" s="416"/>
      <c r="H59" s="416"/>
      <c r="I59" s="416"/>
      <c r="J59" s="416"/>
      <c r="K59" s="416"/>
      <c r="L59" s="109">
        <v>3</v>
      </c>
      <c r="M59" s="109">
        <v>14</v>
      </c>
      <c r="N59" s="391">
        <v>0</v>
      </c>
      <c r="O59" s="391"/>
      <c r="P59" s="400">
        <v>0</v>
      </c>
      <c r="Q59" s="400"/>
      <c r="R59" s="394">
        <v>22500</v>
      </c>
      <c r="S59" s="394"/>
      <c r="T59" s="394">
        <v>22500</v>
      </c>
      <c r="U59" s="394"/>
      <c r="V59" s="237">
        <v>22500</v>
      </c>
    </row>
    <row r="60" spans="1:22" ht="16.5" customHeight="1" x14ac:dyDescent="0.2">
      <c r="A60" s="242"/>
      <c r="B60" s="238"/>
      <c r="C60" s="401"/>
      <c r="D60" s="401"/>
      <c r="E60" s="414" t="s">
        <v>196</v>
      </c>
      <c r="F60" s="414"/>
      <c r="G60" s="414"/>
      <c r="H60" s="414"/>
      <c r="I60" s="414"/>
      <c r="J60" s="414"/>
      <c r="K60" s="414"/>
      <c r="L60" s="247">
        <v>3</v>
      </c>
      <c r="M60" s="247">
        <v>14</v>
      </c>
      <c r="N60" s="388">
        <v>7700000000</v>
      </c>
      <c r="O60" s="388"/>
      <c r="P60" s="396">
        <v>0</v>
      </c>
      <c r="Q60" s="396"/>
      <c r="R60" s="382">
        <v>22500</v>
      </c>
      <c r="S60" s="382"/>
      <c r="T60" s="382">
        <v>22500</v>
      </c>
      <c r="U60" s="382"/>
      <c r="V60" s="235">
        <v>22500</v>
      </c>
    </row>
    <row r="61" spans="1:22" ht="19.5" customHeight="1" x14ac:dyDescent="0.2">
      <c r="A61" s="242"/>
      <c r="B61" s="238"/>
      <c r="C61" s="401"/>
      <c r="D61" s="401"/>
      <c r="E61" s="402"/>
      <c r="F61" s="402"/>
      <c r="G61" s="414" t="s">
        <v>102</v>
      </c>
      <c r="H61" s="414"/>
      <c r="I61" s="414"/>
      <c r="J61" s="414"/>
      <c r="K61" s="414"/>
      <c r="L61" s="247">
        <v>3</v>
      </c>
      <c r="M61" s="247">
        <v>14</v>
      </c>
      <c r="N61" s="388">
        <v>7700020040</v>
      </c>
      <c r="O61" s="388"/>
      <c r="P61" s="396">
        <v>0</v>
      </c>
      <c r="Q61" s="396"/>
      <c r="R61" s="382">
        <v>22500</v>
      </c>
      <c r="S61" s="382"/>
      <c r="T61" s="382">
        <v>22500</v>
      </c>
      <c r="U61" s="382"/>
      <c r="V61" s="235">
        <v>22500</v>
      </c>
    </row>
    <row r="62" spans="1:22" ht="28.5" customHeight="1" x14ac:dyDescent="0.2">
      <c r="A62" s="242"/>
      <c r="B62" s="238"/>
      <c r="C62" s="401"/>
      <c r="D62" s="401"/>
      <c r="E62" s="402"/>
      <c r="F62" s="402"/>
      <c r="G62" s="414" t="s">
        <v>95</v>
      </c>
      <c r="H62" s="414"/>
      <c r="I62" s="414"/>
      <c r="J62" s="414"/>
      <c r="K62" s="414"/>
      <c r="L62" s="247">
        <v>3</v>
      </c>
      <c r="M62" s="247">
        <v>14</v>
      </c>
      <c r="N62" s="388">
        <v>7700020040</v>
      </c>
      <c r="O62" s="388"/>
      <c r="P62" s="396">
        <v>240</v>
      </c>
      <c r="Q62" s="396"/>
      <c r="R62" s="382">
        <v>22500</v>
      </c>
      <c r="S62" s="382"/>
      <c r="T62" s="382">
        <v>22500</v>
      </c>
      <c r="U62" s="382"/>
      <c r="V62" s="235">
        <v>22500</v>
      </c>
    </row>
    <row r="63" spans="1:22" x14ac:dyDescent="0.2">
      <c r="A63" s="242"/>
      <c r="B63" s="417" t="s">
        <v>66</v>
      </c>
      <c r="C63" s="417"/>
      <c r="D63" s="417"/>
      <c r="E63" s="417"/>
      <c r="F63" s="417"/>
      <c r="G63" s="417"/>
      <c r="H63" s="417"/>
      <c r="I63" s="417"/>
      <c r="J63" s="417"/>
      <c r="K63" s="417"/>
      <c r="L63" s="249">
        <v>4</v>
      </c>
      <c r="M63" s="249">
        <v>0</v>
      </c>
      <c r="N63" s="380">
        <v>0</v>
      </c>
      <c r="O63" s="380"/>
      <c r="P63" s="381">
        <v>0</v>
      </c>
      <c r="Q63" s="381"/>
      <c r="R63" s="393">
        <f>R64</f>
        <v>39757895.289999999</v>
      </c>
      <c r="S63" s="393"/>
      <c r="T63" s="393">
        <f>T64</f>
        <v>16342321</v>
      </c>
      <c r="U63" s="393"/>
      <c r="V63" s="236">
        <f>V64</f>
        <v>17525921</v>
      </c>
    </row>
    <row r="64" spans="1:22" x14ac:dyDescent="0.2">
      <c r="A64" s="242"/>
      <c r="B64" s="238"/>
      <c r="C64" s="416" t="s">
        <v>67</v>
      </c>
      <c r="D64" s="416"/>
      <c r="E64" s="416"/>
      <c r="F64" s="416"/>
      <c r="G64" s="416"/>
      <c r="H64" s="416"/>
      <c r="I64" s="416"/>
      <c r="J64" s="416"/>
      <c r="K64" s="416"/>
      <c r="L64" s="109">
        <v>4</v>
      </c>
      <c r="M64" s="109">
        <v>9</v>
      </c>
      <c r="N64" s="391">
        <v>0</v>
      </c>
      <c r="O64" s="391"/>
      <c r="P64" s="400">
        <v>0</v>
      </c>
      <c r="Q64" s="400"/>
      <c r="R64" s="394">
        <f xml:space="preserve"> R65</f>
        <v>39757895.289999999</v>
      </c>
      <c r="S64" s="394"/>
      <c r="T64" s="394">
        <f>T69</f>
        <v>16342321</v>
      </c>
      <c r="U64" s="394"/>
      <c r="V64" s="237">
        <f>V69</f>
        <v>17525921</v>
      </c>
    </row>
    <row r="65" spans="1:22" ht="40.5" customHeight="1" x14ac:dyDescent="0.2">
      <c r="A65" s="242"/>
      <c r="B65" s="238"/>
      <c r="C65" s="401"/>
      <c r="D65" s="401"/>
      <c r="E65" s="414" t="s">
        <v>205</v>
      </c>
      <c r="F65" s="414"/>
      <c r="G65" s="414"/>
      <c r="H65" s="414"/>
      <c r="I65" s="414"/>
      <c r="J65" s="414"/>
      <c r="K65" s="414"/>
      <c r="L65" s="247">
        <v>4</v>
      </c>
      <c r="M65" s="247">
        <v>9</v>
      </c>
      <c r="N65" s="388">
        <v>6400000000</v>
      </c>
      <c r="O65" s="388"/>
      <c r="P65" s="396">
        <v>0</v>
      </c>
      <c r="Q65" s="396"/>
      <c r="R65" s="382">
        <f>R66</f>
        <v>39757895.289999999</v>
      </c>
      <c r="S65" s="382"/>
      <c r="T65" s="382">
        <f>T66</f>
        <v>16342321</v>
      </c>
      <c r="U65" s="382"/>
      <c r="V65" s="235">
        <f>V66</f>
        <v>17525921</v>
      </c>
    </row>
    <row r="66" spans="1:22" x14ac:dyDescent="0.2">
      <c r="A66" s="415"/>
      <c r="B66" s="401"/>
      <c r="C66" s="401"/>
      <c r="D66" s="401"/>
      <c r="E66" s="402"/>
      <c r="F66" s="402"/>
      <c r="G66" s="414" t="s">
        <v>206</v>
      </c>
      <c r="H66" s="414"/>
      <c r="I66" s="414"/>
      <c r="J66" s="414"/>
      <c r="K66" s="414"/>
      <c r="L66" s="412">
        <v>4</v>
      </c>
      <c r="M66" s="412">
        <v>9</v>
      </c>
      <c r="N66" s="388">
        <v>6430000000</v>
      </c>
      <c r="O66" s="388"/>
      <c r="P66" s="396">
        <v>0</v>
      </c>
      <c r="Q66" s="396"/>
      <c r="R66" s="382">
        <f>R68+R71+R77+R73+R75</f>
        <v>39757895.289999999</v>
      </c>
      <c r="S66" s="382"/>
      <c r="T66" s="382">
        <f>T68</f>
        <v>16342321</v>
      </c>
      <c r="U66" s="382"/>
      <c r="V66" s="382">
        <f>V68</f>
        <v>17525921</v>
      </c>
    </row>
    <row r="67" spans="1:22" ht="13.5" customHeight="1" x14ac:dyDescent="0.2">
      <c r="A67" s="415"/>
      <c r="B67" s="401"/>
      <c r="C67" s="401"/>
      <c r="D67" s="401"/>
      <c r="E67" s="402"/>
      <c r="F67" s="402"/>
      <c r="G67" s="414"/>
      <c r="H67" s="414"/>
      <c r="I67" s="414"/>
      <c r="J67" s="414"/>
      <c r="K67" s="414"/>
      <c r="L67" s="412"/>
      <c r="M67" s="412"/>
      <c r="N67" s="388"/>
      <c r="O67" s="388"/>
      <c r="P67" s="396"/>
      <c r="Q67" s="396"/>
      <c r="R67" s="382"/>
      <c r="S67" s="382"/>
      <c r="T67" s="382"/>
      <c r="U67" s="382"/>
      <c r="V67" s="382"/>
    </row>
    <row r="68" spans="1:22" ht="30" customHeight="1" x14ac:dyDescent="0.2">
      <c r="A68" s="242"/>
      <c r="B68" s="238"/>
      <c r="C68" s="401"/>
      <c r="D68" s="401"/>
      <c r="E68" s="402"/>
      <c r="F68" s="402"/>
      <c r="G68" s="414" t="s">
        <v>103</v>
      </c>
      <c r="H68" s="414"/>
      <c r="I68" s="414"/>
      <c r="J68" s="414"/>
      <c r="K68" s="414"/>
      <c r="L68" s="247">
        <v>4</v>
      </c>
      <c r="M68" s="247">
        <v>9</v>
      </c>
      <c r="N68" s="388">
        <v>6430095280</v>
      </c>
      <c r="O68" s="388"/>
      <c r="P68" s="396">
        <v>0</v>
      </c>
      <c r="Q68" s="396"/>
      <c r="R68" s="382">
        <f>R69</f>
        <v>14459400.289999999</v>
      </c>
      <c r="S68" s="382"/>
      <c r="T68" s="382">
        <f>T69</f>
        <v>16342321</v>
      </c>
      <c r="U68" s="382"/>
      <c r="V68" s="235">
        <f>V69</f>
        <v>17525921</v>
      </c>
    </row>
    <row r="69" spans="1:22" x14ac:dyDescent="0.2">
      <c r="A69" s="415"/>
      <c r="B69" s="401"/>
      <c r="C69" s="401"/>
      <c r="D69" s="401"/>
      <c r="E69" s="402"/>
      <c r="F69" s="402"/>
      <c r="G69" s="402"/>
      <c r="H69" s="414" t="s">
        <v>97</v>
      </c>
      <c r="I69" s="414"/>
      <c r="J69" s="414"/>
      <c r="K69" s="414"/>
      <c r="L69" s="412">
        <v>4</v>
      </c>
      <c r="M69" s="412">
        <v>9</v>
      </c>
      <c r="N69" s="388">
        <v>6430095280</v>
      </c>
      <c r="O69" s="388"/>
      <c r="P69" s="396">
        <v>240</v>
      </c>
      <c r="Q69" s="396"/>
      <c r="R69" s="382">
        <v>14459400.289999999</v>
      </c>
      <c r="S69" s="382"/>
      <c r="T69" s="382">
        <v>16342321</v>
      </c>
      <c r="U69" s="382"/>
      <c r="V69" s="382">
        <v>17525921</v>
      </c>
    </row>
    <row r="70" spans="1:22" ht="12.75" customHeight="1" x14ac:dyDescent="0.2">
      <c r="A70" s="415"/>
      <c r="B70" s="401"/>
      <c r="C70" s="401"/>
      <c r="D70" s="401"/>
      <c r="E70" s="402"/>
      <c r="F70" s="402"/>
      <c r="G70" s="402"/>
      <c r="H70" s="414"/>
      <c r="I70" s="414"/>
      <c r="J70" s="414"/>
      <c r="K70" s="414"/>
      <c r="L70" s="412"/>
      <c r="M70" s="412"/>
      <c r="N70" s="388"/>
      <c r="O70" s="388"/>
      <c r="P70" s="396"/>
      <c r="Q70" s="396"/>
      <c r="R70" s="382"/>
      <c r="S70" s="382"/>
      <c r="T70" s="382"/>
      <c r="U70" s="382"/>
      <c r="V70" s="382"/>
    </row>
    <row r="71" spans="1:22" ht="28.5" customHeight="1" x14ac:dyDescent="0.2">
      <c r="A71" s="260"/>
      <c r="B71" s="270"/>
      <c r="C71" s="271"/>
      <c r="D71" s="271"/>
      <c r="E71" s="272"/>
      <c r="F71" s="272"/>
      <c r="G71" s="272"/>
      <c r="H71" s="273"/>
      <c r="I71" s="273"/>
      <c r="J71" s="273"/>
      <c r="K71" s="259" t="s">
        <v>240</v>
      </c>
      <c r="L71" s="261">
        <v>4</v>
      </c>
      <c r="M71" s="261">
        <v>9</v>
      </c>
      <c r="N71" s="369" t="s">
        <v>241</v>
      </c>
      <c r="O71" s="377"/>
      <c r="P71" s="262"/>
      <c r="Q71" s="262">
        <v>0</v>
      </c>
      <c r="R71" s="378">
        <f>R72</f>
        <v>10339315</v>
      </c>
      <c r="S71" s="383"/>
      <c r="T71" s="378"/>
      <c r="U71" s="383"/>
      <c r="V71" s="258"/>
    </row>
    <row r="72" spans="1:22" ht="31.5" customHeight="1" x14ac:dyDescent="0.2">
      <c r="A72" s="260"/>
      <c r="B72" s="270"/>
      <c r="C72" s="271"/>
      <c r="D72" s="271"/>
      <c r="E72" s="272"/>
      <c r="F72" s="272"/>
      <c r="G72" s="272"/>
      <c r="H72" s="273"/>
      <c r="I72" s="273"/>
      <c r="J72" s="273"/>
      <c r="K72" s="339" t="s">
        <v>97</v>
      </c>
      <c r="L72" s="261">
        <v>4</v>
      </c>
      <c r="M72" s="261">
        <v>9</v>
      </c>
      <c r="N72" s="369" t="s">
        <v>241</v>
      </c>
      <c r="O72" s="379"/>
      <c r="P72" s="262"/>
      <c r="Q72" s="262">
        <v>240</v>
      </c>
      <c r="R72" s="378">
        <v>10339315</v>
      </c>
      <c r="S72" s="379"/>
      <c r="T72" s="378"/>
      <c r="U72" s="383"/>
      <c r="V72" s="258"/>
    </row>
    <row r="73" spans="1:22" ht="42.75" customHeight="1" x14ac:dyDescent="0.2">
      <c r="A73" s="340"/>
      <c r="B73" s="270"/>
      <c r="C73" s="271"/>
      <c r="D73" s="271"/>
      <c r="E73" s="272"/>
      <c r="F73" s="272"/>
      <c r="G73" s="272"/>
      <c r="H73" s="336"/>
      <c r="I73" s="336"/>
      <c r="J73" s="336"/>
      <c r="K73" s="337" t="s">
        <v>299</v>
      </c>
      <c r="L73" s="338">
        <v>4</v>
      </c>
      <c r="M73" s="338">
        <v>9</v>
      </c>
      <c r="N73" s="369" t="s">
        <v>300</v>
      </c>
      <c r="O73" s="379"/>
      <c r="P73" s="335"/>
      <c r="Q73" s="335">
        <v>0</v>
      </c>
      <c r="R73" s="378">
        <v>9899000</v>
      </c>
      <c r="S73" s="379"/>
      <c r="T73" s="333"/>
      <c r="U73" s="334"/>
      <c r="V73" s="332"/>
    </row>
    <row r="74" spans="1:22" ht="31.5" customHeight="1" x14ac:dyDescent="0.2">
      <c r="A74" s="340"/>
      <c r="B74" s="270"/>
      <c r="C74" s="271"/>
      <c r="D74" s="271"/>
      <c r="E74" s="272"/>
      <c r="F74" s="272"/>
      <c r="G74" s="272"/>
      <c r="H74" s="336"/>
      <c r="I74" s="336"/>
      <c r="J74" s="336"/>
      <c r="K74" s="337" t="s">
        <v>97</v>
      </c>
      <c r="L74" s="338">
        <v>4</v>
      </c>
      <c r="M74" s="338">
        <v>9</v>
      </c>
      <c r="N74" s="369" t="s">
        <v>300</v>
      </c>
      <c r="O74" s="379"/>
      <c r="P74" s="335"/>
      <c r="Q74" s="335">
        <v>240</v>
      </c>
      <c r="R74" s="378">
        <v>9899000</v>
      </c>
      <c r="S74" s="379"/>
      <c r="T74" s="333"/>
      <c r="U74" s="334"/>
      <c r="V74" s="332"/>
    </row>
    <row r="75" spans="1:22" ht="16.5" customHeight="1" x14ac:dyDescent="0.2">
      <c r="A75" s="357"/>
      <c r="B75" s="270"/>
      <c r="C75" s="271"/>
      <c r="D75" s="271"/>
      <c r="E75" s="272"/>
      <c r="F75" s="272"/>
      <c r="G75" s="272"/>
      <c r="H75" s="359"/>
      <c r="I75" s="359"/>
      <c r="J75" s="359"/>
      <c r="K75" s="360" t="s">
        <v>316</v>
      </c>
      <c r="L75" s="358">
        <v>4</v>
      </c>
      <c r="M75" s="358">
        <v>9</v>
      </c>
      <c r="N75" s="369" t="s">
        <v>317</v>
      </c>
      <c r="O75" s="379"/>
      <c r="P75" s="356"/>
      <c r="Q75" s="356">
        <v>0</v>
      </c>
      <c r="R75" s="378">
        <v>4000000</v>
      </c>
      <c r="S75" s="379"/>
      <c r="T75" s="353"/>
      <c r="U75" s="354"/>
      <c r="V75" s="355"/>
    </row>
    <row r="76" spans="1:22" ht="26.25" customHeight="1" x14ac:dyDescent="0.2">
      <c r="A76" s="357"/>
      <c r="B76" s="270"/>
      <c r="C76" s="271"/>
      <c r="D76" s="271"/>
      <c r="E76" s="272"/>
      <c r="F76" s="272"/>
      <c r="G76" s="272"/>
      <c r="H76" s="359"/>
      <c r="I76" s="359"/>
      <c r="J76" s="359"/>
      <c r="K76" s="360" t="s">
        <v>97</v>
      </c>
      <c r="L76" s="358">
        <v>4</v>
      </c>
      <c r="M76" s="358">
        <v>9</v>
      </c>
      <c r="N76" s="369" t="s">
        <v>317</v>
      </c>
      <c r="O76" s="379"/>
      <c r="P76" s="356"/>
      <c r="Q76" s="356">
        <v>240</v>
      </c>
      <c r="R76" s="378">
        <v>4000000</v>
      </c>
      <c r="S76" s="379"/>
      <c r="T76" s="353"/>
      <c r="U76" s="354"/>
      <c r="V76" s="355"/>
    </row>
    <row r="77" spans="1:22" ht="31.5" customHeight="1" x14ac:dyDescent="0.2">
      <c r="A77" s="323"/>
      <c r="B77" s="270"/>
      <c r="C77" s="271"/>
      <c r="D77" s="271"/>
      <c r="E77" s="272"/>
      <c r="F77" s="272"/>
      <c r="G77" s="272"/>
      <c r="H77" s="325"/>
      <c r="I77" s="325"/>
      <c r="J77" s="325"/>
      <c r="K77" s="326" t="s">
        <v>291</v>
      </c>
      <c r="L77" s="324">
        <v>4</v>
      </c>
      <c r="M77" s="324">
        <v>9</v>
      </c>
      <c r="N77" s="369" t="s">
        <v>292</v>
      </c>
      <c r="O77" s="379"/>
      <c r="P77" s="322"/>
      <c r="Q77" s="322">
        <v>0</v>
      </c>
      <c r="R77" s="378">
        <f>R78</f>
        <v>1060180</v>
      </c>
      <c r="S77" s="379"/>
      <c r="T77" s="378"/>
      <c r="U77" s="379"/>
      <c r="V77" s="321"/>
    </row>
    <row r="78" spans="1:22" ht="31.5" customHeight="1" x14ac:dyDescent="0.2">
      <c r="A78" s="323"/>
      <c r="B78" s="270"/>
      <c r="C78" s="271"/>
      <c r="D78" s="271"/>
      <c r="E78" s="272"/>
      <c r="F78" s="272"/>
      <c r="G78" s="272"/>
      <c r="H78" s="325"/>
      <c r="I78" s="325"/>
      <c r="J78" s="325"/>
      <c r="K78" s="360" t="s">
        <v>97</v>
      </c>
      <c r="L78" s="324">
        <v>4</v>
      </c>
      <c r="M78" s="324">
        <v>9</v>
      </c>
      <c r="N78" s="369" t="s">
        <v>292</v>
      </c>
      <c r="O78" s="379"/>
      <c r="P78" s="322"/>
      <c r="Q78" s="322">
        <v>240</v>
      </c>
      <c r="R78" s="378">
        <v>1060180</v>
      </c>
      <c r="S78" s="379"/>
      <c r="T78" s="378"/>
      <c r="U78" s="379"/>
      <c r="V78" s="321"/>
    </row>
    <row r="79" spans="1:22" ht="12.75" customHeight="1" x14ac:dyDescent="0.2">
      <c r="A79" s="242"/>
      <c r="B79" s="409" t="s">
        <v>164</v>
      </c>
      <c r="C79" s="410"/>
      <c r="D79" s="410"/>
      <c r="E79" s="410"/>
      <c r="F79" s="410"/>
      <c r="G79" s="410"/>
      <c r="H79" s="410"/>
      <c r="I79" s="410"/>
      <c r="J79" s="410"/>
      <c r="K79" s="411"/>
      <c r="L79" s="249">
        <v>5</v>
      </c>
      <c r="M79" s="249">
        <v>0</v>
      </c>
      <c r="N79" s="380">
        <v>0</v>
      </c>
      <c r="O79" s="380"/>
      <c r="P79" s="381">
        <v>0</v>
      </c>
      <c r="Q79" s="381"/>
      <c r="R79" s="437">
        <f>R80+R86+R95</f>
        <v>15215029</v>
      </c>
      <c r="S79" s="438"/>
      <c r="T79" s="393">
        <f>T80+T86+T95</f>
        <v>13340000</v>
      </c>
      <c r="U79" s="393"/>
      <c r="V79" s="236">
        <f>V80+V86+V95</f>
        <v>15470000</v>
      </c>
    </row>
    <row r="80" spans="1:22" x14ac:dyDescent="0.2">
      <c r="A80" s="242"/>
      <c r="B80" s="243"/>
      <c r="C80" s="243"/>
      <c r="D80" s="243"/>
      <c r="E80" s="243"/>
      <c r="F80" s="243"/>
      <c r="G80" s="243"/>
      <c r="H80" s="243"/>
      <c r="I80" s="243"/>
      <c r="J80" s="243"/>
      <c r="K80" s="245" t="s">
        <v>189</v>
      </c>
      <c r="L80" s="109">
        <v>5</v>
      </c>
      <c r="M80" s="109">
        <v>1</v>
      </c>
      <c r="N80" s="435">
        <v>0</v>
      </c>
      <c r="O80" s="436"/>
      <c r="P80" s="246"/>
      <c r="Q80" s="246">
        <v>0</v>
      </c>
      <c r="R80" s="373">
        <f>R81</f>
        <v>370000</v>
      </c>
      <c r="S80" s="374"/>
      <c r="T80" s="384">
        <f>T82</f>
        <v>70000</v>
      </c>
      <c r="U80" s="385"/>
      <c r="V80" s="237">
        <f>V82</f>
        <v>70000</v>
      </c>
    </row>
    <row r="81" spans="1:22" x14ac:dyDescent="0.2">
      <c r="A81" s="307"/>
      <c r="B81" s="308"/>
      <c r="C81" s="308"/>
      <c r="D81" s="308"/>
      <c r="E81" s="308"/>
      <c r="F81" s="308"/>
      <c r="G81" s="308"/>
      <c r="H81" s="308"/>
      <c r="I81" s="308"/>
      <c r="J81" s="308"/>
      <c r="K81" s="306" t="s">
        <v>196</v>
      </c>
      <c r="L81" s="309">
        <v>5</v>
      </c>
      <c r="M81" s="309">
        <v>1</v>
      </c>
      <c r="N81" s="369">
        <v>7700000000</v>
      </c>
      <c r="O81" s="377"/>
      <c r="P81" s="310"/>
      <c r="Q81" s="310">
        <v>0</v>
      </c>
      <c r="R81" s="375">
        <f>R82+R84</f>
        <v>370000</v>
      </c>
      <c r="S81" s="376"/>
      <c r="T81" s="378">
        <f>T82</f>
        <v>70000</v>
      </c>
      <c r="U81" s="383"/>
      <c r="V81" s="305">
        <f>V82</f>
        <v>70000</v>
      </c>
    </row>
    <row r="82" spans="1:22" ht="24.75" customHeight="1" x14ac:dyDescent="0.2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0" t="s">
        <v>207</v>
      </c>
      <c r="L82" s="247">
        <v>5</v>
      </c>
      <c r="M82" s="247">
        <v>1</v>
      </c>
      <c r="N82" s="369">
        <v>7700090140</v>
      </c>
      <c r="O82" s="377"/>
      <c r="P82" s="241"/>
      <c r="Q82" s="241">
        <v>0</v>
      </c>
      <c r="R82" s="375">
        <f>R83</f>
        <v>70000</v>
      </c>
      <c r="S82" s="376"/>
      <c r="T82" s="378">
        <f>T83</f>
        <v>70000</v>
      </c>
      <c r="U82" s="383"/>
      <c r="V82" s="235">
        <f>V83</f>
        <v>70000</v>
      </c>
    </row>
    <row r="83" spans="1:22" ht="25.5" x14ac:dyDescent="0.2">
      <c r="A83" s="242"/>
      <c r="B83" s="243"/>
      <c r="C83" s="243"/>
      <c r="D83" s="243"/>
      <c r="E83" s="243"/>
      <c r="F83" s="243"/>
      <c r="G83" s="243"/>
      <c r="H83" s="243"/>
      <c r="I83" s="243"/>
      <c r="J83" s="243"/>
      <c r="K83" s="339" t="s">
        <v>97</v>
      </c>
      <c r="L83" s="247">
        <v>5</v>
      </c>
      <c r="M83" s="247">
        <v>1</v>
      </c>
      <c r="N83" s="369">
        <v>7700090140</v>
      </c>
      <c r="O83" s="377"/>
      <c r="P83" s="241"/>
      <c r="Q83" s="241">
        <v>240</v>
      </c>
      <c r="R83" s="371">
        <v>70000</v>
      </c>
      <c r="S83" s="372"/>
      <c r="T83" s="378">
        <v>70000</v>
      </c>
      <c r="U83" s="383"/>
      <c r="V83" s="235">
        <v>70000</v>
      </c>
    </row>
    <row r="84" spans="1:22" ht="25.5" x14ac:dyDescent="0.2">
      <c r="A84" s="340"/>
      <c r="B84" s="341"/>
      <c r="C84" s="341"/>
      <c r="D84" s="341"/>
      <c r="E84" s="341"/>
      <c r="F84" s="341"/>
      <c r="G84" s="341"/>
      <c r="H84" s="341"/>
      <c r="I84" s="341"/>
      <c r="J84" s="341"/>
      <c r="K84" s="339" t="s">
        <v>298</v>
      </c>
      <c r="L84" s="338">
        <v>5</v>
      </c>
      <c r="M84" s="338">
        <v>1</v>
      </c>
      <c r="N84" s="369">
        <v>7700090150</v>
      </c>
      <c r="O84" s="379"/>
      <c r="P84" s="335"/>
      <c r="Q84" s="335">
        <v>0</v>
      </c>
      <c r="R84" s="371">
        <v>300000</v>
      </c>
      <c r="S84" s="370"/>
      <c r="T84" s="333"/>
      <c r="U84" s="334"/>
      <c r="V84" s="332"/>
    </row>
    <row r="85" spans="1:22" ht="25.5" x14ac:dyDescent="0.2">
      <c r="A85" s="340"/>
      <c r="B85" s="341"/>
      <c r="C85" s="341"/>
      <c r="D85" s="341"/>
      <c r="E85" s="341"/>
      <c r="F85" s="341"/>
      <c r="G85" s="341"/>
      <c r="H85" s="341"/>
      <c r="I85" s="341"/>
      <c r="J85" s="341"/>
      <c r="K85" s="339" t="s">
        <v>97</v>
      </c>
      <c r="L85" s="338">
        <v>5</v>
      </c>
      <c r="M85" s="338">
        <v>1</v>
      </c>
      <c r="N85" s="369">
        <v>7700090150</v>
      </c>
      <c r="O85" s="379"/>
      <c r="P85" s="335"/>
      <c r="Q85" s="335">
        <v>240</v>
      </c>
      <c r="R85" s="371">
        <v>300000</v>
      </c>
      <c r="S85" s="370"/>
      <c r="T85" s="333"/>
      <c r="U85" s="334"/>
      <c r="V85" s="332"/>
    </row>
    <row r="86" spans="1:22" x14ac:dyDescent="0.2">
      <c r="A86" s="242"/>
      <c r="B86" s="243"/>
      <c r="C86" s="243"/>
      <c r="D86" s="243"/>
      <c r="E86" s="243"/>
      <c r="F86" s="243"/>
      <c r="G86" s="243"/>
      <c r="H86" s="243"/>
      <c r="I86" s="243"/>
      <c r="J86" s="243"/>
      <c r="K86" s="245" t="s">
        <v>190</v>
      </c>
      <c r="L86" s="109">
        <v>5</v>
      </c>
      <c r="M86" s="109">
        <v>2</v>
      </c>
      <c r="N86" s="435">
        <v>0</v>
      </c>
      <c r="O86" s="436"/>
      <c r="P86" s="246"/>
      <c r="Q86" s="246">
        <v>0</v>
      </c>
      <c r="R86" s="373">
        <f>R92+R87</f>
        <v>6457800</v>
      </c>
      <c r="S86" s="374"/>
      <c r="T86" s="384">
        <f>T92</f>
        <v>70000</v>
      </c>
      <c r="U86" s="385"/>
      <c r="V86" s="237">
        <f>V92</f>
        <v>70000</v>
      </c>
    </row>
    <row r="87" spans="1:22" ht="70.5" customHeight="1" x14ac:dyDescent="0.2">
      <c r="A87" s="351"/>
      <c r="B87" s="352"/>
      <c r="C87" s="352"/>
      <c r="D87" s="352"/>
      <c r="E87" s="352"/>
      <c r="F87" s="352"/>
      <c r="G87" s="352"/>
      <c r="H87" s="352"/>
      <c r="I87" s="352"/>
      <c r="J87" s="352"/>
      <c r="K87" s="350" t="s">
        <v>311</v>
      </c>
      <c r="L87" s="349">
        <v>5</v>
      </c>
      <c r="M87" s="349">
        <v>2</v>
      </c>
      <c r="N87" s="369">
        <v>7200000000</v>
      </c>
      <c r="O87" s="377"/>
      <c r="P87" s="348"/>
      <c r="Q87" s="348">
        <v>0</v>
      </c>
      <c r="R87" s="371">
        <f>R88+R90</f>
        <v>6387800</v>
      </c>
      <c r="S87" s="372"/>
      <c r="T87" s="345"/>
      <c r="U87" s="347"/>
      <c r="V87" s="346"/>
    </row>
    <row r="88" spans="1:22" ht="25.5" x14ac:dyDescent="0.2">
      <c r="A88" s="351"/>
      <c r="B88" s="352"/>
      <c r="C88" s="352"/>
      <c r="D88" s="352"/>
      <c r="E88" s="352"/>
      <c r="F88" s="352"/>
      <c r="G88" s="352"/>
      <c r="H88" s="352"/>
      <c r="I88" s="352"/>
      <c r="J88" s="352"/>
      <c r="K88" s="350" t="s">
        <v>306</v>
      </c>
      <c r="L88" s="349">
        <v>5</v>
      </c>
      <c r="M88" s="349">
        <v>2</v>
      </c>
      <c r="N88" s="369">
        <v>7200195410</v>
      </c>
      <c r="O88" s="370"/>
      <c r="P88" s="348"/>
      <c r="Q88" s="348">
        <v>0</v>
      </c>
      <c r="R88" s="371">
        <f>R89</f>
        <v>15000</v>
      </c>
      <c r="S88" s="370"/>
      <c r="T88" s="345"/>
      <c r="U88" s="347"/>
      <c r="V88" s="346"/>
    </row>
    <row r="89" spans="1:22" ht="25.5" x14ac:dyDescent="0.2">
      <c r="A89" s="351"/>
      <c r="B89" s="352"/>
      <c r="C89" s="352"/>
      <c r="D89" s="352"/>
      <c r="E89" s="352"/>
      <c r="F89" s="352"/>
      <c r="G89" s="352"/>
      <c r="H89" s="352"/>
      <c r="I89" s="352"/>
      <c r="J89" s="352"/>
      <c r="K89" s="350" t="s">
        <v>95</v>
      </c>
      <c r="L89" s="349">
        <v>5</v>
      </c>
      <c r="M89" s="349">
        <v>2</v>
      </c>
      <c r="N89" s="369">
        <v>7200195410</v>
      </c>
      <c r="O89" s="370"/>
      <c r="P89" s="348"/>
      <c r="Q89" s="348">
        <v>240</v>
      </c>
      <c r="R89" s="371">
        <v>15000</v>
      </c>
      <c r="S89" s="370"/>
      <c r="T89" s="345"/>
      <c r="U89" s="347"/>
      <c r="V89" s="346"/>
    </row>
    <row r="90" spans="1:22" ht="30.75" customHeight="1" x14ac:dyDescent="0.2">
      <c r="A90" s="351"/>
      <c r="B90" s="352"/>
      <c r="C90" s="352"/>
      <c r="D90" s="352"/>
      <c r="E90" s="352"/>
      <c r="F90" s="352"/>
      <c r="G90" s="352"/>
      <c r="H90" s="352"/>
      <c r="I90" s="352"/>
      <c r="J90" s="352"/>
      <c r="K90" s="350" t="s">
        <v>308</v>
      </c>
      <c r="L90" s="349">
        <v>5</v>
      </c>
      <c r="M90" s="349">
        <v>2</v>
      </c>
      <c r="N90" s="369" t="s">
        <v>305</v>
      </c>
      <c r="O90" s="370"/>
      <c r="P90" s="348"/>
      <c r="Q90" s="348">
        <v>0</v>
      </c>
      <c r="R90" s="371">
        <f>R91</f>
        <v>6372800</v>
      </c>
      <c r="S90" s="370"/>
      <c r="T90" s="345"/>
      <c r="U90" s="347"/>
      <c r="V90" s="346"/>
    </row>
    <row r="91" spans="1:22" x14ac:dyDescent="0.2">
      <c r="A91" s="351"/>
      <c r="B91" s="352"/>
      <c r="C91" s="352"/>
      <c r="D91" s="352"/>
      <c r="E91" s="352"/>
      <c r="F91" s="352"/>
      <c r="G91" s="352"/>
      <c r="H91" s="352"/>
      <c r="I91" s="352"/>
      <c r="J91" s="352"/>
      <c r="K91" s="350" t="s">
        <v>309</v>
      </c>
      <c r="L91" s="349">
        <v>5</v>
      </c>
      <c r="M91" s="349">
        <v>2</v>
      </c>
      <c r="N91" s="369" t="s">
        <v>305</v>
      </c>
      <c r="O91" s="370"/>
      <c r="P91" s="348"/>
      <c r="Q91" s="348">
        <v>410</v>
      </c>
      <c r="R91" s="371">
        <v>6372800</v>
      </c>
      <c r="S91" s="370"/>
      <c r="T91" s="345"/>
      <c r="U91" s="347"/>
      <c r="V91" s="346"/>
    </row>
    <row r="92" spans="1:22" x14ac:dyDescent="0.2">
      <c r="A92" s="242"/>
      <c r="B92" s="243"/>
      <c r="C92" s="243"/>
      <c r="D92" s="243"/>
      <c r="E92" s="243"/>
      <c r="F92" s="243"/>
      <c r="G92" s="243"/>
      <c r="H92" s="243"/>
      <c r="I92" s="243"/>
      <c r="J92" s="243"/>
      <c r="K92" s="240" t="s">
        <v>196</v>
      </c>
      <c r="L92" s="247">
        <v>5</v>
      </c>
      <c r="M92" s="247">
        <v>2</v>
      </c>
      <c r="N92" s="369">
        <v>7700000000</v>
      </c>
      <c r="O92" s="377"/>
      <c r="P92" s="241"/>
      <c r="Q92" s="241">
        <v>0</v>
      </c>
      <c r="R92" s="375">
        <f>R93</f>
        <v>70000</v>
      </c>
      <c r="S92" s="376"/>
      <c r="T92" s="378">
        <f>T93</f>
        <v>70000</v>
      </c>
      <c r="U92" s="383"/>
      <c r="V92" s="235">
        <f>V93</f>
        <v>70000</v>
      </c>
    </row>
    <row r="93" spans="1:22" x14ac:dyDescent="0.2">
      <c r="A93" s="242"/>
      <c r="B93" s="243"/>
      <c r="C93" s="243"/>
      <c r="D93" s="243"/>
      <c r="E93" s="243"/>
      <c r="F93" s="243"/>
      <c r="G93" s="243"/>
      <c r="H93" s="243"/>
      <c r="I93" s="243"/>
      <c r="J93" s="243"/>
      <c r="K93" s="240" t="s">
        <v>208</v>
      </c>
      <c r="L93" s="247">
        <v>5</v>
      </c>
      <c r="M93" s="247">
        <v>2</v>
      </c>
      <c r="N93" s="369">
        <v>7700090120</v>
      </c>
      <c r="O93" s="377"/>
      <c r="P93" s="241"/>
      <c r="Q93" s="241">
        <v>0</v>
      </c>
      <c r="R93" s="375">
        <f>R94</f>
        <v>70000</v>
      </c>
      <c r="S93" s="376"/>
      <c r="T93" s="378">
        <f>T94</f>
        <v>70000</v>
      </c>
      <c r="U93" s="383"/>
      <c r="V93" s="235">
        <f>V94</f>
        <v>70000</v>
      </c>
    </row>
    <row r="94" spans="1:22" ht="30" customHeight="1" x14ac:dyDescent="0.2">
      <c r="A94" s="242"/>
      <c r="B94" s="243"/>
      <c r="C94" s="243"/>
      <c r="D94" s="243"/>
      <c r="E94" s="243"/>
      <c r="F94" s="243"/>
      <c r="G94" s="243"/>
      <c r="H94" s="243"/>
      <c r="I94" s="243"/>
      <c r="J94" s="243"/>
      <c r="K94" s="240" t="s">
        <v>97</v>
      </c>
      <c r="L94" s="247">
        <v>5</v>
      </c>
      <c r="M94" s="247">
        <v>2</v>
      </c>
      <c r="N94" s="369">
        <v>7700090120</v>
      </c>
      <c r="O94" s="377"/>
      <c r="P94" s="241"/>
      <c r="Q94" s="241">
        <v>240</v>
      </c>
      <c r="R94" s="375">
        <v>70000</v>
      </c>
      <c r="S94" s="376"/>
      <c r="T94" s="378">
        <v>70000</v>
      </c>
      <c r="U94" s="383"/>
      <c r="V94" s="235">
        <v>70000</v>
      </c>
    </row>
    <row r="95" spans="1:22" ht="12.75" customHeight="1" x14ac:dyDescent="0.2">
      <c r="A95" s="242"/>
      <c r="B95" s="238"/>
      <c r="C95" s="406" t="s">
        <v>158</v>
      </c>
      <c r="D95" s="407"/>
      <c r="E95" s="407"/>
      <c r="F95" s="407"/>
      <c r="G95" s="407"/>
      <c r="H95" s="407"/>
      <c r="I95" s="407"/>
      <c r="J95" s="407"/>
      <c r="K95" s="408"/>
      <c r="L95" s="109">
        <v>5</v>
      </c>
      <c r="M95" s="109">
        <v>3</v>
      </c>
      <c r="N95" s="391">
        <v>0</v>
      </c>
      <c r="O95" s="391"/>
      <c r="P95" s="400">
        <v>0</v>
      </c>
      <c r="Q95" s="400"/>
      <c r="R95" s="413">
        <f>R96</f>
        <v>8387229</v>
      </c>
      <c r="S95" s="413"/>
      <c r="T95" s="394">
        <f>T96</f>
        <v>13200000</v>
      </c>
      <c r="U95" s="394"/>
      <c r="V95" s="237">
        <f>V96</f>
        <v>15330000</v>
      </c>
    </row>
    <row r="96" spans="1:22" ht="41.25" customHeight="1" x14ac:dyDescent="0.2">
      <c r="A96" s="242"/>
      <c r="B96" s="238"/>
      <c r="C96" s="401"/>
      <c r="D96" s="401"/>
      <c r="E96" s="403" t="s">
        <v>252</v>
      </c>
      <c r="F96" s="404"/>
      <c r="G96" s="404"/>
      <c r="H96" s="404"/>
      <c r="I96" s="404"/>
      <c r="J96" s="404"/>
      <c r="K96" s="405"/>
      <c r="L96" s="247">
        <v>5</v>
      </c>
      <c r="M96" s="247">
        <v>3</v>
      </c>
      <c r="N96" s="388">
        <v>6400000000</v>
      </c>
      <c r="O96" s="388"/>
      <c r="P96" s="396">
        <v>0</v>
      </c>
      <c r="Q96" s="396"/>
      <c r="R96" s="382">
        <f>R99+R100</f>
        <v>8387229</v>
      </c>
      <c r="S96" s="382"/>
      <c r="T96" s="382">
        <f>T97</f>
        <v>13200000</v>
      </c>
      <c r="U96" s="382"/>
      <c r="V96" s="235">
        <f>V97</f>
        <v>15330000</v>
      </c>
    </row>
    <row r="97" spans="1:22" ht="30.75" customHeight="1" x14ac:dyDescent="0.2">
      <c r="A97" s="242"/>
      <c r="B97" s="238"/>
      <c r="C97" s="401"/>
      <c r="D97" s="401"/>
      <c r="E97" s="403" t="s">
        <v>209</v>
      </c>
      <c r="F97" s="404"/>
      <c r="G97" s="404"/>
      <c r="H97" s="404"/>
      <c r="I97" s="404"/>
      <c r="J97" s="404"/>
      <c r="K97" s="405"/>
      <c r="L97" s="247">
        <v>5</v>
      </c>
      <c r="M97" s="247">
        <v>3</v>
      </c>
      <c r="N97" s="388">
        <v>6440000000</v>
      </c>
      <c r="O97" s="388"/>
      <c r="P97" s="396">
        <v>0</v>
      </c>
      <c r="Q97" s="396"/>
      <c r="R97" s="382">
        <f>R98</f>
        <v>8187229</v>
      </c>
      <c r="S97" s="382"/>
      <c r="T97" s="382">
        <f>T98</f>
        <v>13200000</v>
      </c>
      <c r="U97" s="382"/>
      <c r="V97" s="235">
        <f>V98</f>
        <v>15330000</v>
      </c>
    </row>
    <row r="98" spans="1:22" ht="28.5" customHeight="1" x14ac:dyDescent="0.2">
      <c r="A98" s="242"/>
      <c r="B98" s="238"/>
      <c r="C98" s="401"/>
      <c r="D98" s="401"/>
      <c r="E98" s="403" t="s">
        <v>165</v>
      </c>
      <c r="F98" s="404"/>
      <c r="G98" s="404"/>
      <c r="H98" s="404"/>
      <c r="I98" s="404"/>
      <c r="J98" s="404"/>
      <c r="K98" s="405"/>
      <c r="L98" s="247">
        <v>5</v>
      </c>
      <c r="M98" s="247">
        <v>3</v>
      </c>
      <c r="N98" s="388">
        <v>6440095310</v>
      </c>
      <c r="O98" s="388"/>
      <c r="P98" s="396">
        <v>0</v>
      </c>
      <c r="Q98" s="396"/>
      <c r="R98" s="382">
        <f>R99</f>
        <v>8187229</v>
      </c>
      <c r="S98" s="382"/>
      <c r="T98" s="382">
        <f>T99+T100</f>
        <v>13200000</v>
      </c>
      <c r="U98" s="382"/>
      <c r="V98" s="235">
        <f>V99+V100</f>
        <v>15330000</v>
      </c>
    </row>
    <row r="99" spans="1:22" ht="30" customHeight="1" x14ac:dyDescent="0.2">
      <c r="A99" s="242"/>
      <c r="B99" s="238"/>
      <c r="C99" s="401"/>
      <c r="D99" s="401"/>
      <c r="E99" s="403" t="s">
        <v>97</v>
      </c>
      <c r="F99" s="404"/>
      <c r="G99" s="404"/>
      <c r="H99" s="404"/>
      <c r="I99" s="404"/>
      <c r="J99" s="404"/>
      <c r="K99" s="405"/>
      <c r="L99" s="247">
        <v>5</v>
      </c>
      <c r="M99" s="247">
        <v>3</v>
      </c>
      <c r="N99" s="388">
        <v>6440095310</v>
      </c>
      <c r="O99" s="388"/>
      <c r="P99" s="396">
        <v>240</v>
      </c>
      <c r="Q99" s="396"/>
      <c r="R99" s="382">
        <v>8187229</v>
      </c>
      <c r="S99" s="382"/>
      <c r="T99" s="382">
        <v>13000000</v>
      </c>
      <c r="U99" s="382"/>
      <c r="V99" s="235">
        <v>15130000</v>
      </c>
    </row>
    <row r="100" spans="1:22" ht="15" customHeight="1" x14ac:dyDescent="0.2">
      <c r="A100" s="242"/>
      <c r="B100" s="238"/>
      <c r="C100" s="238"/>
      <c r="D100" s="238"/>
      <c r="E100" s="240"/>
      <c r="F100" s="240"/>
      <c r="G100" s="240"/>
      <c r="H100" s="240"/>
      <c r="I100" s="240"/>
      <c r="J100" s="240"/>
      <c r="K100" s="274" t="s">
        <v>162</v>
      </c>
      <c r="L100" s="247">
        <v>5</v>
      </c>
      <c r="M100" s="247">
        <v>3</v>
      </c>
      <c r="N100" s="369">
        <v>6440095310</v>
      </c>
      <c r="O100" s="377"/>
      <c r="P100" s="241"/>
      <c r="Q100" s="241">
        <v>850</v>
      </c>
      <c r="R100" s="378">
        <v>200000</v>
      </c>
      <c r="S100" s="383"/>
      <c r="T100" s="378">
        <v>200000</v>
      </c>
      <c r="U100" s="383"/>
      <c r="V100" s="235">
        <v>200000</v>
      </c>
    </row>
    <row r="101" spans="1:22" ht="12.75" customHeight="1" x14ac:dyDescent="0.2">
      <c r="A101" s="242"/>
      <c r="B101" s="409" t="s">
        <v>68</v>
      </c>
      <c r="C101" s="410"/>
      <c r="D101" s="410"/>
      <c r="E101" s="410"/>
      <c r="F101" s="410"/>
      <c r="G101" s="410"/>
      <c r="H101" s="410"/>
      <c r="I101" s="410"/>
      <c r="J101" s="410"/>
      <c r="K101" s="411"/>
      <c r="L101" s="249">
        <v>8</v>
      </c>
      <c r="M101" s="249">
        <v>0</v>
      </c>
      <c r="N101" s="380">
        <v>0</v>
      </c>
      <c r="O101" s="380"/>
      <c r="P101" s="381">
        <v>0</v>
      </c>
      <c r="Q101" s="381"/>
      <c r="R101" s="393">
        <f>R102</f>
        <v>27157300</v>
      </c>
      <c r="S101" s="393"/>
      <c r="T101" s="393">
        <f>T102</f>
        <v>27157300</v>
      </c>
      <c r="U101" s="393"/>
      <c r="V101" s="236">
        <f>V102</f>
        <v>27157300</v>
      </c>
    </row>
    <row r="102" spans="1:22" ht="12.75" customHeight="1" x14ac:dyDescent="0.2">
      <c r="A102" s="242"/>
      <c r="B102" s="238"/>
      <c r="C102" s="406" t="s">
        <v>69</v>
      </c>
      <c r="D102" s="407"/>
      <c r="E102" s="407"/>
      <c r="F102" s="407"/>
      <c r="G102" s="407"/>
      <c r="H102" s="407"/>
      <c r="I102" s="407"/>
      <c r="J102" s="407"/>
      <c r="K102" s="408"/>
      <c r="L102" s="109">
        <v>8</v>
      </c>
      <c r="M102" s="109">
        <v>1</v>
      </c>
      <c r="N102" s="391">
        <v>0</v>
      </c>
      <c r="O102" s="391"/>
      <c r="P102" s="400">
        <v>0</v>
      </c>
      <c r="Q102" s="400"/>
      <c r="R102" s="394">
        <f>R103</f>
        <v>27157300</v>
      </c>
      <c r="S102" s="394"/>
      <c r="T102" s="394">
        <f>T106+T107</f>
        <v>27157300</v>
      </c>
      <c r="U102" s="394"/>
      <c r="V102" s="237">
        <f>V106+V108</f>
        <v>27157300</v>
      </c>
    </row>
    <row r="103" spans="1:22" ht="37.5" customHeight="1" x14ac:dyDescent="0.2">
      <c r="A103" s="242"/>
      <c r="B103" s="238"/>
      <c r="C103" s="401"/>
      <c r="D103" s="401"/>
      <c r="E103" s="403" t="s">
        <v>205</v>
      </c>
      <c r="F103" s="404"/>
      <c r="G103" s="404"/>
      <c r="H103" s="404"/>
      <c r="I103" s="404"/>
      <c r="J103" s="404"/>
      <c r="K103" s="405"/>
      <c r="L103" s="247">
        <v>8</v>
      </c>
      <c r="M103" s="247">
        <v>1</v>
      </c>
      <c r="N103" s="388">
        <v>6400000000</v>
      </c>
      <c r="O103" s="388"/>
      <c r="P103" s="396">
        <v>0</v>
      </c>
      <c r="Q103" s="396"/>
      <c r="R103" s="382">
        <f>R104</f>
        <v>27157300</v>
      </c>
      <c r="S103" s="382"/>
      <c r="T103" s="382">
        <f>T104</f>
        <v>27157300</v>
      </c>
      <c r="U103" s="382"/>
      <c r="V103" s="235">
        <f>V104</f>
        <v>27157300</v>
      </c>
    </row>
    <row r="104" spans="1:22" ht="29.25" customHeight="1" x14ac:dyDescent="0.2">
      <c r="A104" s="242"/>
      <c r="B104" s="238"/>
      <c r="C104" s="401"/>
      <c r="D104" s="401"/>
      <c r="E104" s="403" t="s">
        <v>210</v>
      </c>
      <c r="F104" s="404"/>
      <c r="G104" s="404"/>
      <c r="H104" s="404"/>
      <c r="I104" s="404"/>
      <c r="J104" s="404"/>
      <c r="K104" s="405"/>
      <c r="L104" s="247">
        <v>8</v>
      </c>
      <c r="M104" s="247">
        <v>1</v>
      </c>
      <c r="N104" s="388">
        <v>6450000000</v>
      </c>
      <c r="O104" s="388"/>
      <c r="P104" s="396">
        <v>0</v>
      </c>
      <c r="Q104" s="396"/>
      <c r="R104" s="382">
        <f>R105+R107</f>
        <v>27157300</v>
      </c>
      <c r="S104" s="382"/>
      <c r="T104" s="382">
        <f>T105+T107</f>
        <v>27157300</v>
      </c>
      <c r="U104" s="382"/>
      <c r="V104" s="235">
        <f>V105+V107</f>
        <v>27157300</v>
      </c>
    </row>
    <row r="105" spans="1:22" ht="32.25" customHeight="1" x14ac:dyDescent="0.2">
      <c r="A105" s="242"/>
      <c r="B105" s="238"/>
      <c r="C105" s="238"/>
      <c r="D105" s="238"/>
      <c r="E105" s="240"/>
      <c r="F105" s="240"/>
      <c r="G105" s="403" t="s">
        <v>254</v>
      </c>
      <c r="H105" s="404"/>
      <c r="I105" s="404"/>
      <c r="J105" s="404"/>
      <c r="K105" s="405"/>
      <c r="L105" s="247">
        <v>8</v>
      </c>
      <c r="M105" s="247">
        <v>1</v>
      </c>
      <c r="N105" s="388">
        <v>6450095220</v>
      </c>
      <c r="O105" s="388"/>
      <c r="P105" s="396">
        <v>0</v>
      </c>
      <c r="Q105" s="396"/>
      <c r="R105" s="382">
        <f>R106</f>
        <v>600000</v>
      </c>
      <c r="S105" s="382"/>
      <c r="T105" s="382">
        <f>T106</f>
        <v>600000</v>
      </c>
      <c r="U105" s="382"/>
      <c r="V105" s="235">
        <f>V106</f>
        <v>600000</v>
      </c>
    </row>
    <row r="106" spans="1:22" ht="30" customHeight="1" x14ac:dyDescent="0.2">
      <c r="A106" s="242"/>
      <c r="B106" s="238"/>
      <c r="C106" s="401"/>
      <c r="D106" s="401"/>
      <c r="E106" s="402"/>
      <c r="F106" s="402"/>
      <c r="G106" s="403" t="s">
        <v>97</v>
      </c>
      <c r="H106" s="404"/>
      <c r="I106" s="404"/>
      <c r="J106" s="404"/>
      <c r="K106" s="405"/>
      <c r="L106" s="247">
        <v>8</v>
      </c>
      <c r="M106" s="247">
        <v>1</v>
      </c>
      <c r="N106" s="388">
        <v>6450095220</v>
      </c>
      <c r="O106" s="388"/>
      <c r="P106" s="396">
        <v>240</v>
      </c>
      <c r="Q106" s="396"/>
      <c r="R106" s="382">
        <v>600000</v>
      </c>
      <c r="S106" s="382"/>
      <c r="T106" s="382">
        <v>600000</v>
      </c>
      <c r="U106" s="382"/>
      <c r="V106" s="235">
        <v>600000</v>
      </c>
    </row>
    <row r="107" spans="1:22" ht="38.25" customHeight="1" x14ac:dyDescent="0.2">
      <c r="A107" s="242"/>
      <c r="B107" s="238"/>
      <c r="C107" s="401"/>
      <c r="D107" s="401"/>
      <c r="E107" s="402"/>
      <c r="F107" s="402"/>
      <c r="G107" s="239"/>
      <c r="H107" s="403" t="s">
        <v>255</v>
      </c>
      <c r="I107" s="404"/>
      <c r="J107" s="404"/>
      <c r="K107" s="405"/>
      <c r="L107" s="247">
        <v>8</v>
      </c>
      <c r="M107" s="247">
        <v>1</v>
      </c>
      <c r="N107" s="388">
        <v>6450075080</v>
      </c>
      <c r="O107" s="388"/>
      <c r="P107" s="396">
        <v>0</v>
      </c>
      <c r="Q107" s="396"/>
      <c r="R107" s="382">
        <f>R108</f>
        <v>26557300</v>
      </c>
      <c r="S107" s="382"/>
      <c r="T107" s="382">
        <f>T108</f>
        <v>26557300</v>
      </c>
      <c r="U107" s="382"/>
      <c r="V107" s="235">
        <f>V108</f>
        <v>26557300</v>
      </c>
    </row>
    <row r="108" spans="1:22" x14ac:dyDescent="0.2">
      <c r="A108" s="242"/>
      <c r="B108" s="238"/>
      <c r="C108" s="238"/>
      <c r="D108" s="238"/>
      <c r="E108" s="239"/>
      <c r="F108" s="239"/>
      <c r="G108" s="239"/>
      <c r="H108" s="240"/>
      <c r="I108" s="240"/>
      <c r="J108" s="240"/>
      <c r="K108" s="293" t="s">
        <v>50</v>
      </c>
      <c r="L108" s="247">
        <v>8</v>
      </c>
      <c r="M108" s="247">
        <v>1</v>
      </c>
      <c r="N108" s="388">
        <v>6450075080</v>
      </c>
      <c r="O108" s="388"/>
      <c r="P108" s="241">
        <v>240</v>
      </c>
      <c r="Q108" s="241">
        <v>540</v>
      </c>
      <c r="R108" s="382">
        <v>26557300</v>
      </c>
      <c r="S108" s="382"/>
      <c r="T108" s="382">
        <v>26557300</v>
      </c>
      <c r="U108" s="382"/>
      <c r="V108" s="235">
        <v>26557300</v>
      </c>
    </row>
    <row r="109" spans="1:22" ht="14.25" customHeight="1" x14ac:dyDescent="0.2">
      <c r="A109" s="242"/>
      <c r="B109" s="238"/>
      <c r="C109" s="238"/>
      <c r="D109" s="238"/>
      <c r="E109" s="239"/>
      <c r="F109" s="239"/>
      <c r="G109" s="239"/>
      <c r="H109" s="240"/>
      <c r="I109" s="240"/>
      <c r="J109" s="240"/>
      <c r="K109" s="243" t="s">
        <v>212</v>
      </c>
      <c r="L109" s="249">
        <v>11</v>
      </c>
      <c r="M109" s="249">
        <v>0</v>
      </c>
      <c r="N109" s="442">
        <v>0</v>
      </c>
      <c r="O109" s="440"/>
      <c r="P109" s="244"/>
      <c r="Q109" s="244">
        <v>0</v>
      </c>
      <c r="R109" s="439">
        <f>R110</f>
        <v>700000</v>
      </c>
      <c r="S109" s="440"/>
      <c r="T109" s="439">
        <v>400000</v>
      </c>
      <c r="U109" s="440"/>
      <c r="V109" s="236">
        <v>400000</v>
      </c>
    </row>
    <row r="110" spans="1:22" ht="14.25" customHeight="1" x14ac:dyDescent="0.2">
      <c r="A110" s="242"/>
      <c r="B110" s="238"/>
      <c r="C110" s="238"/>
      <c r="D110" s="238"/>
      <c r="E110" s="239"/>
      <c r="F110" s="239"/>
      <c r="G110" s="239"/>
      <c r="H110" s="240"/>
      <c r="I110" s="240"/>
      <c r="J110" s="240"/>
      <c r="K110" s="245" t="s">
        <v>213</v>
      </c>
      <c r="L110" s="109">
        <v>11</v>
      </c>
      <c r="M110" s="109">
        <v>1</v>
      </c>
      <c r="N110" s="389">
        <v>0</v>
      </c>
      <c r="O110" s="395"/>
      <c r="P110" s="246"/>
      <c r="Q110" s="246">
        <v>0</v>
      </c>
      <c r="R110" s="384">
        <f>R111</f>
        <v>700000</v>
      </c>
      <c r="S110" s="395"/>
      <c r="T110" s="384">
        <v>400000</v>
      </c>
      <c r="U110" s="395"/>
      <c r="V110" s="237">
        <v>400000</v>
      </c>
    </row>
    <row r="111" spans="1:22" ht="39.75" customHeight="1" x14ac:dyDescent="0.2">
      <c r="A111" s="242"/>
      <c r="B111" s="238"/>
      <c r="C111" s="238"/>
      <c r="D111" s="238"/>
      <c r="E111" s="239"/>
      <c r="F111" s="239"/>
      <c r="G111" s="239"/>
      <c r="H111" s="240"/>
      <c r="I111" s="240"/>
      <c r="J111" s="240"/>
      <c r="K111" s="240" t="s">
        <v>195</v>
      </c>
      <c r="L111" s="247">
        <v>11</v>
      </c>
      <c r="M111" s="247">
        <v>1</v>
      </c>
      <c r="N111" s="387">
        <v>6450000000</v>
      </c>
      <c r="O111" s="370"/>
      <c r="P111" s="241"/>
      <c r="Q111" s="241">
        <v>0</v>
      </c>
      <c r="R111" s="378">
        <f>R112</f>
        <v>700000</v>
      </c>
      <c r="S111" s="370"/>
      <c r="T111" s="378">
        <v>400000</v>
      </c>
      <c r="U111" s="370"/>
      <c r="V111" s="235">
        <v>400000</v>
      </c>
    </row>
    <row r="112" spans="1:22" ht="33" customHeight="1" x14ac:dyDescent="0.2">
      <c r="A112" s="242"/>
      <c r="B112" s="238"/>
      <c r="C112" s="238"/>
      <c r="D112" s="238"/>
      <c r="E112" s="239"/>
      <c r="F112" s="239"/>
      <c r="G112" s="239"/>
      <c r="H112" s="240"/>
      <c r="I112" s="240"/>
      <c r="J112" s="240"/>
      <c r="K112" s="240" t="s">
        <v>210</v>
      </c>
      <c r="L112" s="247">
        <v>11</v>
      </c>
      <c r="M112" s="247">
        <v>1</v>
      </c>
      <c r="N112" s="387">
        <v>6450000000</v>
      </c>
      <c r="O112" s="370"/>
      <c r="P112" s="241"/>
      <c r="Q112" s="241">
        <v>0</v>
      </c>
      <c r="R112" s="378">
        <f>R113+R115</f>
        <v>700000</v>
      </c>
      <c r="S112" s="370"/>
      <c r="T112" s="378">
        <v>400000</v>
      </c>
      <c r="U112" s="370"/>
      <c r="V112" s="235">
        <v>400000</v>
      </c>
    </row>
    <row r="113" spans="1:22" ht="14.25" customHeight="1" x14ac:dyDescent="0.2">
      <c r="A113" s="242"/>
      <c r="B113" s="238"/>
      <c r="C113" s="238"/>
      <c r="D113" s="238"/>
      <c r="E113" s="239"/>
      <c r="F113" s="239"/>
      <c r="G113" s="239"/>
      <c r="H113" s="240"/>
      <c r="I113" s="240"/>
      <c r="J113" s="240"/>
      <c r="K113" s="240" t="s">
        <v>214</v>
      </c>
      <c r="L113" s="247">
        <v>11</v>
      </c>
      <c r="M113" s="247">
        <v>1</v>
      </c>
      <c r="N113" s="387">
        <v>6450095240</v>
      </c>
      <c r="O113" s="370"/>
      <c r="P113" s="241"/>
      <c r="Q113" s="241">
        <v>0</v>
      </c>
      <c r="R113" s="378">
        <f>R114</f>
        <v>200000</v>
      </c>
      <c r="S113" s="370"/>
      <c r="T113" s="378">
        <v>400000</v>
      </c>
      <c r="U113" s="370"/>
      <c r="V113" s="235">
        <v>400000</v>
      </c>
    </row>
    <row r="114" spans="1:22" ht="27" customHeight="1" x14ac:dyDescent="0.2">
      <c r="A114" s="242"/>
      <c r="B114" s="238"/>
      <c r="C114" s="238"/>
      <c r="D114" s="238"/>
      <c r="E114" s="239"/>
      <c r="F114" s="239"/>
      <c r="G114" s="239"/>
      <c r="H114" s="240"/>
      <c r="I114" s="240"/>
      <c r="J114" s="240"/>
      <c r="K114" s="240" t="s">
        <v>97</v>
      </c>
      <c r="L114" s="247">
        <v>11</v>
      </c>
      <c r="M114" s="247">
        <v>1</v>
      </c>
      <c r="N114" s="387">
        <v>6450095240</v>
      </c>
      <c r="O114" s="370"/>
      <c r="P114" s="241"/>
      <c r="Q114" s="241">
        <v>240</v>
      </c>
      <c r="R114" s="378">
        <v>200000</v>
      </c>
      <c r="S114" s="370"/>
      <c r="T114" s="378">
        <v>400000</v>
      </c>
      <c r="U114" s="370"/>
      <c r="V114" s="235">
        <v>400000</v>
      </c>
    </row>
    <row r="115" spans="1:22" ht="27" customHeight="1" x14ac:dyDescent="0.2">
      <c r="A115" s="294"/>
      <c r="B115" s="296"/>
      <c r="C115" s="296"/>
      <c r="D115" s="296"/>
      <c r="E115" s="294"/>
      <c r="F115" s="294"/>
      <c r="G115" s="294"/>
      <c r="H115" s="304"/>
      <c r="I115" s="304"/>
      <c r="J115" s="304"/>
      <c r="K115" s="318" t="s">
        <v>265</v>
      </c>
      <c r="L115" s="295">
        <v>11</v>
      </c>
      <c r="M115" s="295">
        <v>1</v>
      </c>
      <c r="N115" s="399">
        <v>6450095480</v>
      </c>
      <c r="O115" s="441"/>
      <c r="P115" s="297"/>
      <c r="Q115" s="297">
        <v>0</v>
      </c>
      <c r="R115" s="382">
        <v>500000</v>
      </c>
      <c r="S115" s="441"/>
      <c r="T115" s="382"/>
      <c r="U115" s="441"/>
      <c r="V115" s="292"/>
    </row>
    <row r="116" spans="1:22" ht="21" customHeight="1" x14ac:dyDescent="0.2">
      <c r="A116" s="294"/>
      <c r="B116" s="296"/>
      <c r="C116" s="296"/>
      <c r="D116" s="296"/>
      <c r="E116" s="294"/>
      <c r="F116" s="294"/>
      <c r="G116" s="294"/>
      <c r="H116" s="304"/>
      <c r="I116" s="304"/>
      <c r="J116" s="304"/>
      <c r="K116" s="293" t="s">
        <v>50</v>
      </c>
      <c r="L116" s="295">
        <v>11</v>
      </c>
      <c r="M116" s="295">
        <v>1</v>
      </c>
      <c r="N116" s="399">
        <v>6450095480</v>
      </c>
      <c r="O116" s="441"/>
      <c r="P116" s="297"/>
      <c r="Q116" s="297">
        <v>540</v>
      </c>
      <c r="R116" s="382">
        <v>500000</v>
      </c>
      <c r="S116" s="441"/>
      <c r="T116" s="382"/>
      <c r="U116" s="441"/>
      <c r="V116" s="292"/>
    </row>
    <row r="117" spans="1:22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</row>
    <row r="118" spans="1:22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</row>
    <row r="119" spans="1:22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</row>
    <row r="120" spans="1:22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</row>
  </sheetData>
  <mergeCells count="521">
    <mergeCell ref="N114:O114"/>
    <mergeCell ref="N109:O109"/>
    <mergeCell ref="N78:O78"/>
    <mergeCell ref="R77:S77"/>
    <mergeCell ref="R78:S78"/>
    <mergeCell ref="T77:U77"/>
    <mergeCell ref="T78:U78"/>
    <mergeCell ref="N100:O100"/>
    <mergeCell ref="R100:S100"/>
    <mergeCell ref="N83:O83"/>
    <mergeCell ref="R115:S115"/>
    <mergeCell ref="T115:U115"/>
    <mergeCell ref="R114:S114"/>
    <mergeCell ref="T111:U111"/>
    <mergeCell ref="T112:U112"/>
    <mergeCell ref="T105:U105"/>
    <mergeCell ref="T113:U113"/>
    <mergeCell ref="T114:U114"/>
    <mergeCell ref="R113:S113"/>
    <mergeCell ref="T110:U110"/>
    <mergeCell ref="T51:U51"/>
    <mergeCell ref="N50:O50"/>
    <mergeCell ref="N51:O51"/>
    <mergeCell ref="R50:S50"/>
    <mergeCell ref="R51:S51"/>
    <mergeCell ref="N116:O116"/>
    <mergeCell ref="R116:S116"/>
    <mergeCell ref="T116:U116"/>
    <mergeCell ref="T108:U108"/>
    <mergeCell ref="N115:O115"/>
    <mergeCell ref="N47:O47"/>
    <mergeCell ref="R47:S47"/>
    <mergeCell ref="C59:K59"/>
    <mergeCell ref="N59:O59"/>
    <mergeCell ref="C58:D58"/>
    <mergeCell ref="N77:O77"/>
    <mergeCell ref="P60:Q60"/>
    <mergeCell ref="E58:F58"/>
    <mergeCell ref="N61:O61"/>
    <mergeCell ref="H58:I58"/>
    <mergeCell ref="R111:S111"/>
    <mergeCell ref="B79:K79"/>
    <mergeCell ref="N71:O71"/>
    <mergeCell ref="N72:O72"/>
    <mergeCell ref="R71:S71"/>
    <mergeCell ref="R83:S83"/>
    <mergeCell ref="C96:D96"/>
    <mergeCell ref="E96:K96"/>
    <mergeCell ref="C98:D98"/>
    <mergeCell ref="N75:O75"/>
    <mergeCell ref="N112:O112"/>
    <mergeCell ref="R110:S110"/>
    <mergeCell ref="N86:O86"/>
    <mergeCell ref="N92:O92"/>
    <mergeCell ref="R93:S93"/>
    <mergeCell ref="R105:S105"/>
    <mergeCell ref="N96:O96"/>
    <mergeCell ref="P96:Q96"/>
    <mergeCell ref="P105:Q105"/>
    <mergeCell ref="N103:O103"/>
    <mergeCell ref="R109:S109"/>
    <mergeCell ref="T106:U106"/>
    <mergeCell ref="T104:U104"/>
    <mergeCell ref="T100:U100"/>
    <mergeCell ref="T98:U98"/>
    <mergeCell ref="T102:U102"/>
    <mergeCell ref="T103:U103"/>
    <mergeCell ref="R108:S108"/>
    <mergeCell ref="T109:U109"/>
    <mergeCell ref="T62:U62"/>
    <mergeCell ref="T107:U107"/>
    <mergeCell ref="R79:S79"/>
    <mergeCell ref="T79:U79"/>
    <mergeCell ref="T83:U83"/>
    <mergeCell ref="R69:S70"/>
    <mergeCell ref="R92:S92"/>
    <mergeCell ref="R96:S96"/>
    <mergeCell ref="T97:U97"/>
    <mergeCell ref="R81:S81"/>
    <mergeCell ref="N36:O36"/>
    <mergeCell ref="R94:S94"/>
    <mergeCell ref="T46:U46"/>
    <mergeCell ref="R56:S56"/>
    <mergeCell ref="P59:Q59"/>
    <mergeCell ref="R59:S59"/>
    <mergeCell ref="T59:U59"/>
    <mergeCell ref="R55:S55"/>
    <mergeCell ref="T55:U55"/>
    <mergeCell ref="T47:U47"/>
    <mergeCell ref="C29:D29"/>
    <mergeCell ref="E29:F29"/>
    <mergeCell ref="G29:H29"/>
    <mergeCell ref="N80:O80"/>
    <mergeCell ref="H7:K7"/>
    <mergeCell ref="O7:P7"/>
    <mergeCell ref="B12:K12"/>
    <mergeCell ref="N12:O12"/>
    <mergeCell ref="P12:Q12"/>
    <mergeCell ref="C28:D28"/>
    <mergeCell ref="S7:T7"/>
    <mergeCell ref="R19:S19"/>
    <mergeCell ref="C18:D18"/>
    <mergeCell ref="E18:F18"/>
    <mergeCell ref="G18:K18"/>
    <mergeCell ref="N27:O27"/>
    <mergeCell ref="Q7:R7"/>
    <mergeCell ref="R12:S12"/>
    <mergeCell ref="R17:S17"/>
    <mergeCell ref="T17:U17"/>
    <mergeCell ref="A14:A15"/>
    <mergeCell ref="L14:L15"/>
    <mergeCell ref="B14:K15"/>
    <mergeCell ref="M14:M15"/>
    <mergeCell ref="N14:O15"/>
    <mergeCell ref="A30:A31"/>
    <mergeCell ref="L30:L31"/>
    <mergeCell ref="C27:D27"/>
    <mergeCell ref="E27:F27"/>
    <mergeCell ref="G27:K27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P36:Q36"/>
    <mergeCell ref="B36:C36"/>
    <mergeCell ref="R36:S36"/>
    <mergeCell ref="T57:U57"/>
    <mergeCell ref="N58:O58"/>
    <mergeCell ref="C55:D55"/>
    <mergeCell ref="E55:F55"/>
    <mergeCell ref="G55:K55"/>
    <mergeCell ref="B37:C37"/>
    <mergeCell ref="D37:E37"/>
    <mergeCell ref="F37:G37"/>
    <mergeCell ref="A52:A53"/>
    <mergeCell ref="B52:K53"/>
    <mergeCell ref="C3:D3"/>
    <mergeCell ref="E3:F3"/>
    <mergeCell ref="H3:K3"/>
    <mergeCell ref="C13:D13"/>
    <mergeCell ref="E13:F13"/>
    <mergeCell ref="H13:K13"/>
    <mergeCell ref="E19:F19"/>
    <mergeCell ref="H19:K19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6:D6"/>
    <mergeCell ref="E6:F6"/>
    <mergeCell ref="H6:K6"/>
    <mergeCell ref="O6:P6"/>
    <mergeCell ref="Q6:V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N13:O13"/>
    <mergeCell ref="T12:U12"/>
    <mergeCell ref="P13:Q13"/>
    <mergeCell ref="R13:S13"/>
    <mergeCell ref="T13:U13"/>
    <mergeCell ref="P14:Q15"/>
    <mergeCell ref="V14:V15"/>
    <mergeCell ref="C16:K16"/>
    <mergeCell ref="N16:O16"/>
    <mergeCell ref="P16:Q16"/>
    <mergeCell ref="R16:S16"/>
    <mergeCell ref="T16:U16"/>
    <mergeCell ref="R14:S15"/>
    <mergeCell ref="T14:U15"/>
    <mergeCell ref="C17:D17"/>
    <mergeCell ref="E17:K17"/>
    <mergeCell ref="N17:O17"/>
    <mergeCell ref="P17:Q17"/>
    <mergeCell ref="N19:O19"/>
    <mergeCell ref="P19:Q19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P27:Q27"/>
    <mergeCell ref="R27:S27"/>
    <mergeCell ref="T25:U25"/>
    <mergeCell ref="T27:U27"/>
    <mergeCell ref="C26:D26"/>
    <mergeCell ref="E26:K26"/>
    <mergeCell ref="N26:O26"/>
    <mergeCell ref="P26:Q26"/>
    <mergeCell ref="R26:S26"/>
    <mergeCell ref="T26:U26"/>
    <mergeCell ref="E28:F28"/>
    <mergeCell ref="G28:K28"/>
    <mergeCell ref="N28:O28"/>
    <mergeCell ref="P28:Q28"/>
    <mergeCell ref="N29:O29"/>
    <mergeCell ref="P29:Q29"/>
    <mergeCell ref="I29:K29"/>
    <mergeCell ref="B30:B31"/>
    <mergeCell ref="C30:D31"/>
    <mergeCell ref="E30:F31"/>
    <mergeCell ref="G30:H31"/>
    <mergeCell ref="I30:K31"/>
    <mergeCell ref="N30:O31"/>
    <mergeCell ref="M30:M31"/>
    <mergeCell ref="V30:V31"/>
    <mergeCell ref="R33:S33"/>
    <mergeCell ref="T33:U33"/>
    <mergeCell ref="P32:Q32"/>
    <mergeCell ref="R32:S32"/>
    <mergeCell ref="T32:U32"/>
    <mergeCell ref="P30:Q31"/>
    <mergeCell ref="R30:S31"/>
    <mergeCell ref="T30:U31"/>
    <mergeCell ref="C33:D33"/>
    <mergeCell ref="E33:F33"/>
    <mergeCell ref="G33:H33"/>
    <mergeCell ref="I33:K33"/>
    <mergeCell ref="N33:O33"/>
    <mergeCell ref="P33:Q33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H37:K37"/>
    <mergeCell ref="N37:O37"/>
    <mergeCell ref="P37:Q37"/>
    <mergeCell ref="R37:S37"/>
    <mergeCell ref="T37:U37"/>
    <mergeCell ref="B40:C40"/>
    <mergeCell ref="D40:E40"/>
    <mergeCell ref="F40:G40"/>
    <mergeCell ref="H40:J40"/>
    <mergeCell ref="N40:O40"/>
    <mergeCell ref="A38:A39"/>
    <mergeCell ref="B38:C39"/>
    <mergeCell ref="D38:E39"/>
    <mergeCell ref="F38:G39"/>
    <mergeCell ref="H38:K39"/>
    <mergeCell ref="P38:Q39"/>
    <mergeCell ref="R38:S39"/>
    <mergeCell ref="T38:U39"/>
    <mergeCell ref="M38:M39"/>
    <mergeCell ref="N38:O39"/>
    <mergeCell ref="L38:L39"/>
    <mergeCell ref="V38:V39"/>
    <mergeCell ref="A41:A42"/>
    <mergeCell ref="B41:C42"/>
    <mergeCell ref="D41:E42"/>
    <mergeCell ref="F41:G42"/>
    <mergeCell ref="H41:J42"/>
    <mergeCell ref="K41:K42"/>
    <mergeCell ref="R41:S42"/>
    <mergeCell ref="T41:U42"/>
    <mergeCell ref="T40:U40"/>
    <mergeCell ref="T54:U54"/>
    <mergeCell ref="L52:L53"/>
    <mergeCell ref="M52:M53"/>
    <mergeCell ref="N52:O53"/>
    <mergeCell ref="P52:Q53"/>
    <mergeCell ref="R52:S53"/>
    <mergeCell ref="T50:U50"/>
    <mergeCell ref="L41:L42"/>
    <mergeCell ref="M41:M42"/>
    <mergeCell ref="R43:S43"/>
    <mergeCell ref="V52:V53"/>
    <mergeCell ref="N54:O54"/>
    <mergeCell ref="P54:Q54"/>
    <mergeCell ref="R54:S54"/>
    <mergeCell ref="V41:V42"/>
    <mergeCell ref="N41:O42"/>
    <mergeCell ref="R44:S44"/>
    <mergeCell ref="R46:S46"/>
    <mergeCell ref="T43:U43"/>
    <mergeCell ref="H57:K57"/>
    <mergeCell ref="N57:O57"/>
    <mergeCell ref="P57:Q57"/>
    <mergeCell ref="P56:Q56"/>
    <mergeCell ref="T45:U45"/>
    <mergeCell ref="N55:O55"/>
    <mergeCell ref="P55:Q55"/>
    <mergeCell ref="T44:U44"/>
    <mergeCell ref="T56:U56"/>
    <mergeCell ref="C57:D57"/>
    <mergeCell ref="E57:F57"/>
    <mergeCell ref="C56:D56"/>
    <mergeCell ref="E56:F56"/>
    <mergeCell ref="G56:K56"/>
    <mergeCell ref="J58:K58"/>
    <mergeCell ref="C54:D54"/>
    <mergeCell ref="E54:K54"/>
    <mergeCell ref="C61:D61"/>
    <mergeCell ref="E61:F61"/>
    <mergeCell ref="G61:K61"/>
    <mergeCell ref="C60:D60"/>
    <mergeCell ref="E60:K60"/>
    <mergeCell ref="N60:O60"/>
    <mergeCell ref="T64:U64"/>
    <mergeCell ref="B63:K63"/>
    <mergeCell ref="E65:K65"/>
    <mergeCell ref="C62:D62"/>
    <mergeCell ref="E62:F62"/>
    <mergeCell ref="G62:K62"/>
    <mergeCell ref="N62:O62"/>
    <mergeCell ref="P62:Q62"/>
    <mergeCell ref="R62:S62"/>
    <mergeCell ref="A69:A70"/>
    <mergeCell ref="B69:B70"/>
    <mergeCell ref="C69:D70"/>
    <mergeCell ref="C65:D65"/>
    <mergeCell ref="T63:U63"/>
    <mergeCell ref="C64:K64"/>
    <mergeCell ref="N64:O64"/>
    <mergeCell ref="P64:Q64"/>
    <mergeCell ref="R64:S64"/>
    <mergeCell ref="R63:S63"/>
    <mergeCell ref="A66:A67"/>
    <mergeCell ref="B66:B67"/>
    <mergeCell ref="C66:D67"/>
    <mergeCell ref="E66:F67"/>
    <mergeCell ref="G66:K67"/>
    <mergeCell ref="L66:L67"/>
    <mergeCell ref="C68:D68"/>
    <mergeCell ref="E68:F68"/>
    <mergeCell ref="G68:K68"/>
    <mergeCell ref="N68:O68"/>
    <mergeCell ref="E69:F70"/>
    <mergeCell ref="P68:Q68"/>
    <mergeCell ref="G69:G70"/>
    <mergeCell ref="H69:K70"/>
    <mergeCell ref="L69:L70"/>
    <mergeCell ref="P66:Q67"/>
    <mergeCell ref="V69:V70"/>
    <mergeCell ref="T68:U68"/>
    <mergeCell ref="N66:O67"/>
    <mergeCell ref="V66:V67"/>
    <mergeCell ref="M66:M67"/>
    <mergeCell ref="N69:O70"/>
    <mergeCell ref="P69:Q70"/>
    <mergeCell ref="T69:U70"/>
    <mergeCell ref="N95:O95"/>
    <mergeCell ref="P95:Q95"/>
    <mergeCell ref="R95:S95"/>
    <mergeCell ref="T95:U95"/>
    <mergeCell ref="T80:U80"/>
    <mergeCell ref="N94:O94"/>
    <mergeCell ref="R85:S85"/>
    <mergeCell ref="N84:O84"/>
    <mergeCell ref="T82:U82"/>
    <mergeCell ref="R75:S75"/>
    <mergeCell ref="R76:S76"/>
    <mergeCell ref="M69:M70"/>
    <mergeCell ref="C97:D97"/>
    <mergeCell ref="E97:K97"/>
    <mergeCell ref="N97:O97"/>
    <mergeCell ref="P97:Q97"/>
    <mergeCell ref="R97:S97"/>
    <mergeCell ref="N93:O93"/>
    <mergeCell ref="C95:K95"/>
    <mergeCell ref="E98:K98"/>
    <mergeCell ref="N98:O98"/>
    <mergeCell ref="P98:Q98"/>
    <mergeCell ref="R98:S98"/>
    <mergeCell ref="C99:D99"/>
    <mergeCell ref="E99:K99"/>
    <mergeCell ref="N99:O99"/>
    <mergeCell ref="P99:Q99"/>
    <mergeCell ref="R99:S99"/>
    <mergeCell ref="E103:K103"/>
    <mergeCell ref="T99:U99"/>
    <mergeCell ref="B101:K101"/>
    <mergeCell ref="N101:O101"/>
    <mergeCell ref="P101:Q101"/>
    <mergeCell ref="R101:S101"/>
    <mergeCell ref="T101:U101"/>
    <mergeCell ref="P103:Q103"/>
    <mergeCell ref="G105:K105"/>
    <mergeCell ref="N105:O105"/>
    <mergeCell ref="C102:K102"/>
    <mergeCell ref="N102:O102"/>
    <mergeCell ref="P102:Q102"/>
    <mergeCell ref="C104:D104"/>
    <mergeCell ref="E104:K104"/>
    <mergeCell ref="N104:O104"/>
    <mergeCell ref="P104:Q104"/>
    <mergeCell ref="C103:D103"/>
    <mergeCell ref="C107:D107"/>
    <mergeCell ref="E107:F107"/>
    <mergeCell ref="H107:K107"/>
    <mergeCell ref="N107:O107"/>
    <mergeCell ref="P107:Q107"/>
    <mergeCell ref="C106:D106"/>
    <mergeCell ref="E106:F106"/>
    <mergeCell ref="G106:K106"/>
    <mergeCell ref="N106:O106"/>
    <mergeCell ref="P106:Q106"/>
    <mergeCell ref="R58:S58"/>
    <mergeCell ref="R103:S103"/>
    <mergeCell ref="T58:U58"/>
    <mergeCell ref="R40:S40"/>
    <mergeCell ref="T61:U61"/>
    <mergeCell ref="R49:S49"/>
    <mergeCell ref="R102:S102"/>
    <mergeCell ref="R86:S86"/>
    <mergeCell ref="R72:S72"/>
    <mergeCell ref="R68:S68"/>
    <mergeCell ref="P25:Q25"/>
    <mergeCell ref="P41:Q42"/>
    <mergeCell ref="R25:S25"/>
    <mergeCell ref="R104:S104"/>
    <mergeCell ref="R66:S67"/>
    <mergeCell ref="N43:O43"/>
    <mergeCell ref="N65:O65"/>
    <mergeCell ref="N82:O82"/>
    <mergeCell ref="P61:Q61"/>
    <mergeCell ref="P58:Q58"/>
    <mergeCell ref="N46:O46"/>
    <mergeCell ref="N85:O85"/>
    <mergeCell ref="N23:O23"/>
    <mergeCell ref="N45:O45"/>
    <mergeCell ref="P40:Q40"/>
    <mergeCell ref="N63:O63"/>
    <mergeCell ref="P63:Q63"/>
    <mergeCell ref="N56:O56"/>
    <mergeCell ref="N49:O49"/>
    <mergeCell ref="N25:O25"/>
    <mergeCell ref="T21:U21"/>
    <mergeCell ref="R61:S61"/>
    <mergeCell ref="R60:S60"/>
    <mergeCell ref="R57:S57"/>
    <mergeCell ref="R28:S28"/>
    <mergeCell ref="R107:S107"/>
    <mergeCell ref="R106:S106"/>
    <mergeCell ref="R45:S45"/>
    <mergeCell ref="R65:S65"/>
    <mergeCell ref="T71:U71"/>
    <mergeCell ref="R24:S24"/>
    <mergeCell ref="T29:U29"/>
    <mergeCell ref="T22:U22"/>
    <mergeCell ref="N110:O110"/>
    <mergeCell ref="N113:O113"/>
    <mergeCell ref="N111:O111"/>
    <mergeCell ref="N108:O108"/>
    <mergeCell ref="R112:S112"/>
    <mergeCell ref="N81:O81"/>
    <mergeCell ref="P65:Q65"/>
    <mergeCell ref="N24:O24"/>
    <mergeCell ref="N44:O44"/>
    <mergeCell ref="N21:O21"/>
    <mergeCell ref="T52:U53"/>
    <mergeCell ref="T72:U72"/>
    <mergeCell ref="N22:O22"/>
    <mergeCell ref="T23:U23"/>
    <mergeCell ref="R23:S23"/>
    <mergeCell ref="R21:S21"/>
    <mergeCell ref="R22:S22"/>
    <mergeCell ref="R29:S29"/>
    <mergeCell ref="T24:U24"/>
    <mergeCell ref="T28:U28"/>
    <mergeCell ref="N48:O48"/>
    <mergeCell ref="R48:S48"/>
    <mergeCell ref="N73:O73"/>
    <mergeCell ref="R73:S73"/>
    <mergeCell ref="T60:U60"/>
    <mergeCell ref="T66:U67"/>
    <mergeCell ref="T65:U65"/>
    <mergeCell ref="T96:U96"/>
    <mergeCell ref="T94:U94"/>
    <mergeCell ref="T86:U86"/>
    <mergeCell ref="T92:U92"/>
    <mergeCell ref="T93:U93"/>
    <mergeCell ref="T81:U81"/>
    <mergeCell ref="R84:S84"/>
    <mergeCell ref="R80:S80"/>
    <mergeCell ref="R82:S82"/>
    <mergeCell ref="N87:O87"/>
    <mergeCell ref="N88:O88"/>
    <mergeCell ref="R74:S74"/>
    <mergeCell ref="N74:O74"/>
    <mergeCell ref="N79:O79"/>
    <mergeCell ref="P79:Q79"/>
    <mergeCell ref="N76:O76"/>
    <mergeCell ref="N91:O91"/>
    <mergeCell ref="R87:S87"/>
    <mergeCell ref="R88:S88"/>
    <mergeCell ref="R89:S89"/>
    <mergeCell ref="R90:S90"/>
    <mergeCell ref="R91:S91"/>
    <mergeCell ref="N89:O89"/>
    <mergeCell ref="N90:O90"/>
  </mergeCells>
  <pageMargins left="0.70866141732283472" right="0.55118110236220474" top="0.59055118110236227" bottom="0.39370078740157483" header="0.31496062992125984" footer="0.27559055118110237"/>
  <pageSetup paperSize="9" scale="80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6"/>
  <sheetViews>
    <sheetView topLeftCell="J1" workbookViewId="0">
      <selection activeCell="J1" sqref="J1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9.285156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8.28515625" style="31" customWidth="1"/>
    <col min="26" max="26" width="17.7109375" style="31" customWidth="1"/>
    <col min="27" max="27" width="19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76" t="s">
        <v>323</v>
      </c>
      <c r="Z2" s="476"/>
      <c r="AA2" s="476"/>
      <c r="AB2" s="6" t="s">
        <v>74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76"/>
      <c r="Z3" s="476"/>
      <c r="AA3" s="476"/>
    </row>
    <row r="4" spans="1:28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76"/>
      <c r="Z4" s="476"/>
      <c r="AA4" s="476"/>
    </row>
    <row r="5" spans="1:28" ht="24" customHeight="1" x14ac:dyDescent="0.2">
      <c r="B5" s="113" t="s">
        <v>75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22.5" customHeight="1" x14ac:dyDescent="0.2">
      <c r="B6" s="116" t="s">
        <v>76</v>
      </c>
      <c r="C6" s="116"/>
      <c r="D6" s="116"/>
      <c r="E6" s="116"/>
      <c r="F6" s="116"/>
      <c r="G6" s="116"/>
      <c r="H6" s="116"/>
      <c r="I6" s="116"/>
      <c r="J6" s="47"/>
      <c r="K6" s="117" t="s">
        <v>227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228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x14ac:dyDescent="0.2">
      <c r="A9" s="11"/>
      <c r="B9" s="12"/>
      <c r="C9" s="281" t="s">
        <v>77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75" t="s">
        <v>78</v>
      </c>
      <c r="C10" s="475"/>
      <c r="D10" s="475"/>
      <c r="E10" s="475"/>
      <c r="F10" s="475"/>
      <c r="G10" s="475"/>
      <c r="H10" s="475"/>
      <c r="I10" s="475"/>
      <c r="J10" s="475"/>
      <c r="K10" s="283" t="s">
        <v>79</v>
      </c>
      <c r="L10" s="283" t="s">
        <v>80</v>
      </c>
      <c r="M10" s="283" t="s">
        <v>81</v>
      </c>
      <c r="N10" s="283" t="s">
        <v>82</v>
      </c>
      <c r="O10" s="284" t="s">
        <v>83</v>
      </c>
      <c r="P10" s="284" t="s">
        <v>84</v>
      </c>
      <c r="Q10" s="283" t="s">
        <v>85</v>
      </c>
      <c r="R10" s="285" t="s">
        <v>86</v>
      </c>
      <c r="S10" s="283" t="s">
        <v>87</v>
      </c>
      <c r="T10" s="283" t="s">
        <v>88</v>
      </c>
      <c r="U10" s="283" t="s">
        <v>89</v>
      </c>
      <c r="V10" s="283" t="s">
        <v>90</v>
      </c>
      <c r="W10" s="283" t="s">
        <v>91</v>
      </c>
      <c r="X10" s="283"/>
      <c r="Y10" s="283">
        <v>2019</v>
      </c>
      <c r="Z10" s="283">
        <v>2020</v>
      </c>
      <c r="AA10" s="283">
        <v>2021</v>
      </c>
      <c r="AB10" s="19" t="s">
        <v>77</v>
      </c>
    </row>
    <row r="11" spans="1:28" ht="16.5" customHeight="1" x14ac:dyDescent="0.2">
      <c r="A11" s="7"/>
      <c r="B11" s="282"/>
      <c r="C11" s="282"/>
      <c r="D11" s="282"/>
      <c r="E11" s="282"/>
      <c r="F11" s="282"/>
      <c r="G11" s="282"/>
      <c r="H11" s="282"/>
      <c r="I11" s="282"/>
      <c r="J11" s="286" t="s">
        <v>259</v>
      </c>
      <c r="K11" s="287">
        <v>134</v>
      </c>
      <c r="L11" s="283"/>
      <c r="M11" s="288">
        <v>0</v>
      </c>
      <c r="N11" s="288">
        <v>0</v>
      </c>
      <c r="O11" s="289">
        <v>0</v>
      </c>
      <c r="P11" s="290">
        <v>0</v>
      </c>
      <c r="Q11" s="283"/>
      <c r="R11" s="285"/>
      <c r="S11" s="283"/>
      <c r="T11" s="283"/>
      <c r="U11" s="283"/>
      <c r="V11" s="283"/>
      <c r="W11" s="283"/>
      <c r="X11" s="283"/>
      <c r="Y11" s="291">
        <f>Y12+Y60+Y72+Y91+Y120+Y129</f>
        <v>94550403.289999992</v>
      </c>
      <c r="Z11" s="291">
        <f>Z12+Z60+Z72+Z91+Z120+Z129</f>
        <v>68959300</v>
      </c>
      <c r="AA11" s="291">
        <f>AA12+AA60+AA72+AA91+AA120+AA129</f>
        <v>72272900</v>
      </c>
      <c r="AB11" s="19"/>
    </row>
    <row r="12" spans="1:28" ht="12.75" customHeight="1" x14ac:dyDescent="0.2">
      <c r="A12" s="20"/>
      <c r="B12" s="447" t="s">
        <v>59</v>
      </c>
      <c r="C12" s="447"/>
      <c r="D12" s="447"/>
      <c r="E12" s="447"/>
      <c r="F12" s="447"/>
      <c r="G12" s="447"/>
      <c r="H12" s="447"/>
      <c r="I12" s="447"/>
      <c r="J12" s="448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449"/>
      <c r="T12" s="449"/>
      <c r="U12" s="449"/>
      <c r="V12" s="449"/>
      <c r="W12" s="127">
        <v>0</v>
      </c>
      <c r="X12" s="128">
        <v>0</v>
      </c>
      <c r="Y12" s="129">
        <f>Y13+Y20+Y25+Y40+Y45+Y49</f>
        <v>10697679</v>
      </c>
      <c r="Z12" s="129">
        <f>Z13+Z20+Z25+Z40+Z45+Z49</f>
        <v>10697179</v>
      </c>
      <c r="AA12" s="130">
        <f>AA13+AA20+AA25+AA40+AA45+AA49</f>
        <v>10697179</v>
      </c>
      <c r="AB12" s="21" t="s">
        <v>77</v>
      </c>
    </row>
    <row r="13" spans="1:28" ht="37.5" customHeight="1" x14ac:dyDescent="0.2">
      <c r="A13" s="20"/>
      <c r="B13" s="118"/>
      <c r="C13" s="131"/>
      <c r="D13" s="462" t="s">
        <v>60</v>
      </c>
      <c r="E13" s="463"/>
      <c r="F13" s="463"/>
      <c r="G13" s="463"/>
      <c r="H13" s="463"/>
      <c r="I13" s="463"/>
      <c r="J13" s="464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456"/>
      <c r="T13" s="456"/>
      <c r="U13" s="456"/>
      <c r="V13" s="456"/>
      <c r="W13" s="142">
        <v>0</v>
      </c>
      <c r="X13" s="143">
        <v>0</v>
      </c>
      <c r="Y13" s="144">
        <f t="shared" ref="Y13:AA16" si="0">Y14</f>
        <v>872302</v>
      </c>
      <c r="Z13" s="144">
        <f t="shared" si="0"/>
        <v>900000</v>
      </c>
      <c r="AA13" s="145">
        <f t="shared" si="0"/>
        <v>900000</v>
      </c>
      <c r="AB13" s="21" t="s">
        <v>77</v>
      </c>
    </row>
    <row r="14" spans="1:28" ht="54" customHeight="1" x14ac:dyDescent="0.2">
      <c r="A14" s="20"/>
      <c r="B14" s="118"/>
      <c r="C14" s="146"/>
      <c r="D14" s="147"/>
      <c r="E14" s="450" t="s">
        <v>215</v>
      </c>
      <c r="F14" s="450"/>
      <c r="G14" s="450"/>
      <c r="H14" s="450"/>
      <c r="I14" s="450"/>
      <c r="J14" s="443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46"/>
      <c r="T14" s="446"/>
      <c r="U14" s="446"/>
      <c r="V14" s="446"/>
      <c r="W14" s="127">
        <v>0</v>
      </c>
      <c r="X14" s="128">
        <v>0</v>
      </c>
      <c r="Y14" s="155">
        <f t="shared" si="0"/>
        <v>872302</v>
      </c>
      <c r="Z14" s="155">
        <f t="shared" si="0"/>
        <v>900000</v>
      </c>
      <c r="AA14" s="156">
        <f t="shared" si="0"/>
        <v>900000</v>
      </c>
      <c r="AB14" s="21" t="s">
        <v>77</v>
      </c>
    </row>
    <row r="15" spans="1:28" ht="27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198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872302</v>
      </c>
      <c r="Z15" s="155">
        <f t="shared" si="0"/>
        <v>900000</v>
      </c>
      <c r="AA15" s="156">
        <f t="shared" si="0"/>
        <v>900000</v>
      </c>
      <c r="AB15" s="21"/>
    </row>
    <row r="16" spans="1:28" ht="15" customHeight="1" x14ac:dyDescent="0.2">
      <c r="A16" s="20"/>
      <c r="B16" s="118"/>
      <c r="C16" s="146"/>
      <c r="D16" s="157"/>
      <c r="E16" s="149"/>
      <c r="F16" s="450" t="s">
        <v>92</v>
      </c>
      <c r="G16" s="450"/>
      <c r="H16" s="450"/>
      <c r="I16" s="450"/>
      <c r="J16" s="443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46"/>
      <c r="T16" s="446"/>
      <c r="U16" s="446"/>
      <c r="V16" s="446"/>
      <c r="W16" s="127">
        <v>0</v>
      </c>
      <c r="X16" s="128">
        <v>0</v>
      </c>
      <c r="Y16" s="155">
        <f t="shared" si="0"/>
        <v>872302</v>
      </c>
      <c r="Z16" s="155">
        <f t="shared" si="0"/>
        <v>900000</v>
      </c>
      <c r="AA16" s="156">
        <f t="shared" si="0"/>
        <v>900000</v>
      </c>
      <c r="AB16" s="21" t="s">
        <v>77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93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Y18+Y19</f>
        <v>872302</v>
      </c>
      <c r="Z17" s="155">
        <f>Z18+Z19</f>
        <v>900000</v>
      </c>
      <c r="AA17" s="156">
        <f>AA18+AA19</f>
        <v>900000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61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700000</v>
      </c>
      <c r="Z18" s="155">
        <v>700000</v>
      </c>
      <c r="AA18" s="156">
        <v>700000</v>
      </c>
      <c r="AB18" s="21"/>
    </row>
    <row r="19" spans="1:28" ht="39" customHeight="1" x14ac:dyDescent="0.2">
      <c r="A19" s="20"/>
      <c r="B19" s="118"/>
      <c r="C19" s="146"/>
      <c r="D19" s="157"/>
      <c r="E19" s="148"/>
      <c r="F19" s="149"/>
      <c r="G19" s="450" t="s">
        <v>62</v>
      </c>
      <c r="H19" s="450"/>
      <c r="I19" s="450"/>
      <c r="J19" s="443"/>
      <c r="K19" s="150">
        <v>134</v>
      </c>
      <c r="L19" s="120">
        <v>102</v>
      </c>
      <c r="M19" s="151">
        <v>1</v>
      </c>
      <c r="N19" s="151">
        <v>2</v>
      </c>
      <c r="O19" s="152">
        <v>6410010010</v>
      </c>
      <c r="P19" s="153">
        <v>129</v>
      </c>
      <c r="Q19" s="124"/>
      <c r="R19" s="125">
        <v>10000</v>
      </c>
      <c r="S19" s="446"/>
      <c r="T19" s="446"/>
      <c r="U19" s="446"/>
      <c r="V19" s="446"/>
      <c r="W19" s="127">
        <v>0</v>
      </c>
      <c r="X19" s="128">
        <v>0</v>
      </c>
      <c r="Y19" s="155">
        <v>172302</v>
      </c>
      <c r="Z19" s="155">
        <v>200000</v>
      </c>
      <c r="AA19" s="156">
        <v>200000</v>
      </c>
      <c r="AB19" s="21" t="s">
        <v>77</v>
      </c>
    </row>
    <row r="20" spans="1:28" ht="51" customHeight="1" x14ac:dyDescent="0.2">
      <c r="A20" s="20"/>
      <c r="B20" s="118"/>
      <c r="C20" s="131"/>
      <c r="D20" s="157"/>
      <c r="E20" s="148"/>
      <c r="F20" s="149"/>
      <c r="G20" s="148"/>
      <c r="H20" s="148"/>
      <c r="I20" s="148"/>
      <c r="J20" s="111" t="s">
        <v>180</v>
      </c>
      <c r="K20" s="119">
        <v>134</v>
      </c>
      <c r="L20" s="158"/>
      <c r="M20" s="121">
        <v>1</v>
      </c>
      <c r="N20" s="121">
        <v>3</v>
      </c>
      <c r="O20" s="122">
        <v>0</v>
      </c>
      <c r="P20" s="123">
        <v>0</v>
      </c>
      <c r="Q20" s="159"/>
      <c r="R20" s="160"/>
      <c r="S20" s="126"/>
      <c r="T20" s="126"/>
      <c r="U20" s="126"/>
      <c r="V20" s="126"/>
      <c r="W20" s="161"/>
      <c r="X20" s="162"/>
      <c r="Y20" s="129">
        <v>70000</v>
      </c>
      <c r="Z20" s="129">
        <v>70000</v>
      </c>
      <c r="AA20" s="130">
        <v>70000</v>
      </c>
      <c r="AB20" s="21"/>
    </row>
    <row r="21" spans="1:28" ht="29.25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0" t="s">
        <v>196</v>
      </c>
      <c r="K21" s="150">
        <v>134</v>
      </c>
      <c r="L21" s="120"/>
      <c r="M21" s="151">
        <v>1</v>
      </c>
      <c r="N21" s="151">
        <v>3</v>
      </c>
      <c r="O21" s="152">
        <v>7700000000</v>
      </c>
      <c r="P21" s="153">
        <v>0</v>
      </c>
      <c r="Q21" s="124"/>
      <c r="R21" s="125"/>
      <c r="S21" s="154"/>
      <c r="T21" s="154"/>
      <c r="U21" s="154"/>
      <c r="V21" s="154"/>
      <c r="W21" s="127"/>
      <c r="X21" s="128"/>
      <c r="Y21" s="155">
        <v>70000</v>
      </c>
      <c r="Z21" s="155">
        <v>70000</v>
      </c>
      <c r="AA21" s="156">
        <v>70000</v>
      </c>
      <c r="AB21" s="21"/>
    </row>
    <row r="22" spans="1:28" ht="26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197</v>
      </c>
      <c r="K22" s="150">
        <v>134</v>
      </c>
      <c r="L22" s="120"/>
      <c r="M22" s="151">
        <v>1</v>
      </c>
      <c r="N22" s="151">
        <v>3</v>
      </c>
      <c r="O22" s="152">
        <v>7700010030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v>70000</v>
      </c>
      <c r="Z22" s="155">
        <v>70000</v>
      </c>
      <c r="AA22" s="156">
        <v>70000</v>
      </c>
      <c r="AB22" s="21"/>
    </row>
    <row r="23" spans="1:28" ht="27.7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95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240</v>
      </c>
      <c r="Q23" s="124"/>
      <c r="R23" s="125"/>
      <c r="S23" s="154"/>
      <c r="T23" s="154"/>
      <c r="U23" s="154"/>
      <c r="V23" s="154"/>
      <c r="W23" s="127"/>
      <c r="X23" s="128"/>
      <c r="Y23" s="155">
        <v>70000</v>
      </c>
      <c r="Z23" s="155">
        <v>70000</v>
      </c>
      <c r="AA23" s="156">
        <v>70000</v>
      </c>
      <c r="AB23" s="21"/>
    </row>
    <row r="24" spans="1:28" ht="12.75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49" t="s">
        <v>256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244</v>
      </c>
      <c r="Q24" s="124"/>
      <c r="R24" s="125"/>
      <c r="S24" s="154"/>
      <c r="T24" s="154"/>
      <c r="U24" s="154"/>
      <c r="V24" s="154"/>
      <c r="W24" s="127"/>
      <c r="X24" s="128"/>
      <c r="Y24" s="155">
        <v>70000</v>
      </c>
      <c r="Z24" s="155">
        <v>70000</v>
      </c>
      <c r="AA24" s="156">
        <v>70000</v>
      </c>
      <c r="AB24" s="21"/>
    </row>
    <row r="25" spans="1:28" s="24" customFormat="1" ht="51.75" customHeight="1" x14ac:dyDescent="0.2">
      <c r="A25" s="22"/>
      <c r="B25" s="118"/>
      <c r="C25" s="131"/>
      <c r="D25" s="157"/>
      <c r="E25" s="157"/>
      <c r="F25" s="147"/>
      <c r="G25" s="157"/>
      <c r="H25" s="157"/>
      <c r="I25" s="157"/>
      <c r="J25" s="132" t="s">
        <v>63</v>
      </c>
      <c r="K25" s="134">
        <v>134</v>
      </c>
      <c r="L25" s="163"/>
      <c r="M25" s="136">
        <v>1</v>
      </c>
      <c r="N25" s="136">
        <v>4</v>
      </c>
      <c r="O25" s="137">
        <v>0</v>
      </c>
      <c r="P25" s="138">
        <v>0</v>
      </c>
      <c r="Q25" s="164"/>
      <c r="R25" s="165"/>
      <c r="S25" s="141"/>
      <c r="T25" s="141"/>
      <c r="U25" s="141"/>
      <c r="V25" s="141"/>
      <c r="W25" s="166"/>
      <c r="X25" s="167"/>
      <c r="Y25" s="144">
        <f>Y26</f>
        <v>8585377</v>
      </c>
      <c r="Z25" s="144">
        <f t="shared" ref="Y25:AA27" si="1">Z26</f>
        <v>8607179</v>
      </c>
      <c r="AA25" s="145">
        <f t="shared" si="1"/>
        <v>8607179</v>
      </c>
      <c r="AB25" s="23"/>
    </row>
    <row r="26" spans="1:28" s="6" customFormat="1" ht="55.5" customHeight="1" x14ac:dyDescent="0.2">
      <c r="A26" s="20"/>
      <c r="B26" s="168"/>
      <c r="C26" s="169"/>
      <c r="D26" s="450" t="s">
        <v>215</v>
      </c>
      <c r="E26" s="450"/>
      <c r="F26" s="450"/>
      <c r="G26" s="450"/>
      <c r="H26" s="450"/>
      <c r="I26" s="450"/>
      <c r="J26" s="443"/>
      <c r="K26" s="150">
        <v>134</v>
      </c>
      <c r="L26" s="120">
        <v>104</v>
      </c>
      <c r="M26" s="151">
        <v>1</v>
      </c>
      <c r="N26" s="151">
        <v>4</v>
      </c>
      <c r="O26" s="152">
        <v>6400000000</v>
      </c>
      <c r="P26" s="153">
        <v>0</v>
      </c>
      <c r="Q26" s="124"/>
      <c r="R26" s="125">
        <v>0</v>
      </c>
      <c r="S26" s="446"/>
      <c r="T26" s="446"/>
      <c r="U26" s="446"/>
      <c r="V26" s="446"/>
      <c r="W26" s="127">
        <v>0</v>
      </c>
      <c r="X26" s="128">
        <v>0</v>
      </c>
      <c r="Y26" s="155">
        <f t="shared" si="1"/>
        <v>8585377</v>
      </c>
      <c r="Z26" s="155">
        <f t="shared" si="1"/>
        <v>8607179</v>
      </c>
      <c r="AA26" s="156">
        <f t="shared" si="1"/>
        <v>8607179</v>
      </c>
      <c r="AB26" s="25" t="s">
        <v>77</v>
      </c>
    </row>
    <row r="27" spans="1:28" ht="27.75" customHeight="1" x14ac:dyDescent="0.2">
      <c r="A27" s="20"/>
      <c r="B27" s="118"/>
      <c r="C27" s="146"/>
      <c r="D27" s="147"/>
      <c r="E27" s="450" t="s">
        <v>198</v>
      </c>
      <c r="F27" s="450"/>
      <c r="G27" s="450"/>
      <c r="H27" s="450"/>
      <c r="I27" s="450"/>
      <c r="J27" s="443"/>
      <c r="K27" s="150">
        <v>134</v>
      </c>
      <c r="L27" s="120">
        <v>104</v>
      </c>
      <c r="M27" s="151">
        <v>1</v>
      </c>
      <c r="N27" s="151">
        <v>4</v>
      </c>
      <c r="O27" s="152">
        <v>6410000000</v>
      </c>
      <c r="P27" s="153">
        <v>0</v>
      </c>
      <c r="Q27" s="124"/>
      <c r="R27" s="125">
        <v>0</v>
      </c>
      <c r="S27" s="446"/>
      <c r="T27" s="446"/>
      <c r="U27" s="446"/>
      <c r="V27" s="446"/>
      <c r="W27" s="127">
        <v>0</v>
      </c>
      <c r="X27" s="128">
        <v>0</v>
      </c>
      <c r="Y27" s="155">
        <f t="shared" si="1"/>
        <v>8585377</v>
      </c>
      <c r="Z27" s="155">
        <f t="shared" si="1"/>
        <v>8607179</v>
      </c>
      <c r="AA27" s="156">
        <f t="shared" si="1"/>
        <v>8607179</v>
      </c>
      <c r="AB27" s="21" t="s">
        <v>77</v>
      </c>
    </row>
    <row r="28" spans="1:28" ht="17.25" customHeight="1" x14ac:dyDescent="0.2">
      <c r="A28" s="20"/>
      <c r="B28" s="118"/>
      <c r="C28" s="146"/>
      <c r="D28" s="157"/>
      <c r="E28" s="149"/>
      <c r="F28" s="450" t="s">
        <v>94</v>
      </c>
      <c r="G28" s="450"/>
      <c r="H28" s="450"/>
      <c r="I28" s="450"/>
      <c r="J28" s="443"/>
      <c r="K28" s="150">
        <v>134</v>
      </c>
      <c r="L28" s="120">
        <v>104</v>
      </c>
      <c r="M28" s="151">
        <v>1</v>
      </c>
      <c r="N28" s="151">
        <v>4</v>
      </c>
      <c r="O28" s="152">
        <v>6410010020</v>
      </c>
      <c r="P28" s="153">
        <v>0</v>
      </c>
      <c r="Q28" s="124"/>
      <c r="R28" s="125">
        <v>0</v>
      </c>
      <c r="S28" s="446"/>
      <c r="T28" s="446"/>
      <c r="U28" s="446"/>
      <c r="V28" s="446"/>
      <c r="W28" s="127">
        <v>0</v>
      </c>
      <c r="X28" s="128">
        <v>0</v>
      </c>
      <c r="Y28" s="155">
        <f>Y29+Y33+Y35+Y36</f>
        <v>8585377</v>
      </c>
      <c r="Z28" s="155">
        <f>Z29+Z33+Z35+Z36</f>
        <v>8607179</v>
      </c>
      <c r="AA28" s="156">
        <f>AA29+AA33+AA35+AA36</f>
        <v>8607179</v>
      </c>
      <c r="AB28" s="21" t="s">
        <v>77</v>
      </c>
    </row>
    <row r="29" spans="1:28" ht="26.25" customHeight="1" x14ac:dyDescent="0.2">
      <c r="A29" s="20"/>
      <c r="B29" s="118"/>
      <c r="C29" s="146"/>
      <c r="D29" s="157"/>
      <c r="E29" s="148"/>
      <c r="F29" s="149"/>
      <c r="G29" s="450" t="s">
        <v>93</v>
      </c>
      <c r="H29" s="450"/>
      <c r="I29" s="450"/>
      <c r="J29" s="443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120</v>
      </c>
      <c r="Q29" s="124"/>
      <c r="R29" s="125">
        <v>10000</v>
      </c>
      <c r="S29" s="446"/>
      <c r="T29" s="446"/>
      <c r="U29" s="446"/>
      <c r="V29" s="446"/>
      <c r="W29" s="127">
        <v>0</v>
      </c>
      <c r="X29" s="128">
        <v>0</v>
      </c>
      <c r="Y29" s="155">
        <f>Y30+Y32+Y31</f>
        <v>6527698</v>
      </c>
      <c r="Z29" s="155">
        <f>Z30+Z32</f>
        <v>6500000</v>
      </c>
      <c r="AA29" s="156">
        <f>AA30+AA32</f>
        <v>6500000</v>
      </c>
      <c r="AB29" s="21" t="s">
        <v>77</v>
      </c>
    </row>
    <row r="30" spans="1:28" ht="27" customHeight="1" x14ac:dyDescent="0.2">
      <c r="A30" s="20"/>
      <c r="B30" s="118"/>
      <c r="C30" s="146"/>
      <c r="D30" s="157"/>
      <c r="E30" s="148"/>
      <c r="F30" s="149"/>
      <c r="G30" s="148"/>
      <c r="H30" s="148"/>
      <c r="I30" s="148"/>
      <c r="J30" s="149" t="s">
        <v>61</v>
      </c>
      <c r="K30" s="150">
        <v>134</v>
      </c>
      <c r="L30" s="120"/>
      <c r="M30" s="151">
        <v>1</v>
      </c>
      <c r="N30" s="151">
        <v>4</v>
      </c>
      <c r="O30" s="152">
        <v>6410010020</v>
      </c>
      <c r="P30" s="153">
        <v>121</v>
      </c>
      <c r="Q30" s="124"/>
      <c r="R30" s="125"/>
      <c r="S30" s="154"/>
      <c r="T30" s="154"/>
      <c r="U30" s="154"/>
      <c r="V30" s="154"/>
      <c r="W30" s="127"/>
      <c r="X30" s="128"/>
      <c r="Y30" s="155">
        <v>5000000</v>
      </c>
      <c r="Z30" s="155">
        <v>5000000</v>
      </c>
      <c r="AA30" s="155">
        <v>5000000</v>
      </c>
      <c r="AB30" s="21"/>
    </row>
    <row r="31" spans="1:28" ht="27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9" t="s">
        <v>297</v>
      </c>
      <c r="K31" s="150">
        <v>134</v>
      </c>
      <c r="L31" s="120"/>
      <c r="M31" s="151">
        <v>1</v>
      </c>
      <c r="N31" s="151">
        <v>4</v>
      </c>
      <c r="O31" s="152">
        <v>6410010020</v>
      </c>
      <c r="P31" s="153">
        <v>122</v>
      </c>
      <c r="Q31" s="124"/>
      <c r="R31" s="125"/>
      <c r="S31" s="154"/>
      <c r="T31" s="154"/>
      <c r="U31" s="154"/>
      <c r="V31" s="154"/>
      <c r="W31" s="127"/>
      <c r="X31" s="128"/>
      <c r="Y31" s="155">
        <v>27698</v>
      </c>
      <c r="Z31" s="155">
        <v>0</v>
      </c>
      <c r="AA31" s="156">
        <v>0</v>
      </c>
      <c r="AB31" s="21"/>
    </row>
    <row r="32" spans="1:28" ht="40.5" customHeight="1" x14ac:dyDescent="0.2">
      <c r="A32" s="20"/>
      <c r="B32" s="118"/>
      <c r="C32" s="146"/>
      <c r="D32" s="157"/>
      <c r="E32" s="148"/>
      <c r="F32" s="149"/>
      <c r="G32" s="148"/>
      <c r="H32" s="148"/>
      <c r="I32" s="148"/>
      <c r="J32" s="149" t="s">
        <v>62</v>
      </c>
      <c r="K32" s="150">
        <v>134</v>
      </c>
      <c r="L32" s="120"/>
      <c r="M32" s="151">
        <v>1</v>
      </c>
      <c r="N32" s="151">
        <v>4</v>
      </c>
      <c r="O32" s="152">
        <v>6410010020</v>
      </c>
      <c r="P32" s="153">
        <v>129</v>
      </c>
      <c r="Q32" s="124"/>
      <c r="R32" s="125"/>
      <c r="S32" s="154"/>
      <c r="T32" s="154"/>
      <c r="U32" s="154"/>
      <c r="V32" s="154"/>
      <c r="W32" s="127"/>
      <c r="X32" s="128"/>
      <c r="Y32" s="155">
        <v>1500000</v>
      </c>
      <c r="Z32" s="155">
        <v>1500000</v>
      </c>
      <c r="AA32" s="155">
        <v>1500000</v>
      </c>
      <c r="AB32" s="21"/>
    </row>
    <row r="33" spans="1:28" ht="26.25" customHeight="1" x14ac:dyDescent="0.2">
      <c r="A33" s="20"/>
      <c r="B33" s="118"/>
      <c r="C33" s="146"/>
      <c r="D33" s="157"/>
      <c r="E33" s="148"/>
      <c r="F33" s="149"/>
      <c r="G33" s="450" t="s">
        <v>95</v>
      </c>
      <c r="H33" s="450"/>
      <c r="I33" s="450"/>
      <c r="J33" s="443"/>
      <c r="K33" s="150">
        <v>134</v>
      </c>
      <c r="L33" s="120">
        <v>104</v>
      </c>
      <c r="M33" s="151">
        <v>1</v>
      </c>
      <c r="N33" s="151">
        <v>4</v>
      </c>
      <c r="O33" s="152">
        <v>6410010020</v>
      </c>
      <c r="P33" s="153" t="s">
        <v>96</v>
      </c>
      <c r="Q33" s="124"/>
      <c r="R33" s="125">
        <v>10000</v>
      </c>
      <c r="S33" s="446"/>
      <c r="T33" s="446"/>
      <c r="U33" s="446"/>
      <c r="V33" s="446"/>
      <c r="W33" s="127">
        <v>0</v>
      </c>
      <c r="X33" s="128">
        <v>0</v>
      </c>
      <c r="Y33" s="155">
        <f>Y34</f>
        <v>1950000</v>
      </c>
      <c r="Z33" s="155">
        <f>Z34</f>
        <v>2000000</v>
      </c>
      <c r="AA33" s="156">
        <f>AA34</f>
        <v>2000000</v>
      </c>
      <c r="AB33" s="21" t="s">
        <v>77</v>
      </c>
    </row>
    <row r="34" spans="1:28" ht="12.75" customHeight="1" x14ac:dyDescent="0.2">
      <c r="A34" s="20"/>
      <c r="B34" s="118"/>
      <c r="C34" s="146"/>
      <c r="D34" s="157"/>
      <c r="E34" s="148"/>
      <c r="F34" s="149"/>
      <c r="G34" s="148"/>
      <c r="H34" s="148"/>
      <c r="I34" s="148"/>
      <c r="J34" s="149" t="s">
        <v>256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244</v>
      </c>
      <c r="Q34" s="124"/>
      <c r="R34" s="125"/>
      <c r="S34" s="154"/>
      <c r="T34" s="154"/>
      <c r="U34" s="154"/>
      <c r="V34" s="154"/>
      <c r="W34" s="127"/>
      <c r="X34" s="128"/>
      <c r="Y34" s="155">
        <v>1950000</v>
      </c>
      <c r="Z34" s="155">
        <v>2000000</v>
      </c>
      <c r="AA34" s="156">
        <v>2000000</v>
      </c>
      <c r="AB34" s="21"/>
    </row>
    <row r="35" spans="1:28" ht="12.75" customHeight="1" x14ac:dyDescent="0.2">
      <c r="A35" s="20"/>
      <c r="B35" s="118"/>
      <c r="C35" s="170"/>
      <c r="D35" s="171"/>
      <c r="E35" s="172"/>
      <c r="F35" s="173"/>
      <c r="G35" s="172"/>
      <c r="H35" s="172"/>
      <c r="I35" s="172"/>
      <c r="J35" s="173" t="s">
        <v>50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540</v>
      </c>
      <c r="Q35" s="124"/>
      <c r="R35" s="125"/>
      <c r="S35" s="154"/>
      <c r="T35" s="154"/>
      <c r="U35" s="154"/>
      <c r="V35" s="154"/>
      <c r="W35" s="127"/>
      <c r="X35" s="128"/>
      <c r="Y35" s="155">
        <v>73179</v>
      </c>
      <c r="Z35" s="155">
        <v>73179</v>
      </c>
      <c r="AA35" s="156">
        <v>73179</v>
      </c>
      <c r="AB35" s="21"/>
    </row>
    <row r="36" spans="1:28" s="40" customFormat="1" ht="12" customHeight="1" x14ac:dyDescent="0.2">
      <c r="A36" s="20"/>
      <c r="B36" s="174"/>
      <c r="C36" s="175"/>
      <c r="D36" s="176"/>
      <c r="E36" s="177"/>
      <c r="F36" s="178"/>
      <c r="G36" s="177"/>
      <c r="H36" s="177"/>
      <c r="I36" s="177"/>
      <c r="J36" s="173" t="s">
        <v>162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850</v>
      </c>
      <c r="Q36" s="124"/>
      <c r="R36" s="125"/>
      <c r="S36" s="154"/>
      <c r="T36" s="154"/>
      <c r="U36" s="154"/>
      <c r="V36" s="154"/>
      <c r="W36" s="127"/>
      <c r="X36" s="128"/>
      <c r="Y36" s="155">
        <f>Y38+Y39+Y37</f>
        <v>34500</v>
      </c>
      <c r="Z36" s="155">
        <f>Z37+Z38+Z39</f>
        <v>34000</v>
      </c>
      <c r="AA36" s="156">
        <f>AA37+AA38+AA39</f>
        <v>34000</v>
      </c>
      <c r="AB36" s="39"/>
    </row>
    <row r="37" spans="1:28" s="40" customFormat="1" ht="26.25" customHeight="1" x14ac:dyDescent="0.2">
      <c r="A37" s="20"/>
      <c r="B37" s="174"/>
      <c r="C37" s="175"/>
      <c r="D37" s="176"/>
      <c r="E37" s="177"/>
      <c r="F37" s="178"/>
      <c r="G37" s="178"/>
      <c r="H37" s="178"/>
      <c r="I37" s="178"/>
      <c r="J37" s="173" t="s">
        <v>225</v>
      </c>
      <c r="K37" s="150">
        <v>134</v>
      </c>
      <c r="L37" s="120"/>
      <c r="M37" s="151">
        <v>1</v>
      </c>
      <c r="N37" s="151">
        <v>4</v>
      </c>
      <c r="O37" s="152">
        <v>6410010020</v>
      </c>
      <c r="P37" s="153">
        <v>851</v>
      </c>
      <c r="Q37" s="124"/>
      <c r="R37" s="125"/>
      <c r="S37" s="128"/>
      <c r="T37" s="227"/>
      <c r="U37" s="227"/>
      <c r="V37" s="127"/>
      <c r="W37" s="127"/>
      <c r="X37" s="128"/>
      <c r="Y37" s="155">
        <v>30000</v>
      </c>
      <c r="Z37" s="155">
        <v>30000</v>
      </c>
      <c r="AA37" s="156">
        <v>30000</v>
      </c>
      <c r="AB37" s="39"/>
    </row>
    <row r="38" spans="1:28" ht="14.25" customHeight="1" x14ac:dyDescent="0.2">
      <c r="A38" s="20"/>
      <c r="B38" s="118"/>
      <c r="C38" s="146"/>
      <c r="D38" s="157"/>
      <c r="E38" s="148"/>
      <c r="F38" s="149"/>
      <c r="G38" s="443" t="s">
        <v>219</v>
      </c>
      <c r="H38" s="444"/>
      <c r="I38" s="444"/>
      <c r="J38" s="445"/>
      <c r="K38" s="150">
        <v>134</v>
      </c>
      <c r="L38" s="120">
        <v>104</v>
      </c>
      <c r="M38" s="151">
        <v>1</v>
      </c>
      <c r="N38" s="151">
        <v>4</v>
      </c>
      <c r="O38" s="152">
        <v>6410010020</v>
      </c>
      <c r="P38" s="153">
        <v>852</v>
      </c>
      <c r="Q38" s="124"/>
      <c r="R38" s="125">
        <v>10000</v>
      </c>
      <c r="S38" s="472"/>
      <c r="T38" s="473"/>
      <c r="U38" s="473"/>
      <c r="V38" s="474"/>
      <c r="W38" s="127">
        <v>0</v>
      </c>
      <c r="X38" s="128">
        <v>0</v>
      </c>
      <c r="Y38" s="155">
        <v>2500</v>
      </c>
      <c r="Z38" s="155">
        <v>2000</v>
      </c>
      <c r="AA38" s="156">
        <v>2000</v>
      </c>
      <c r="AB38" s="21" t="s">
        <v>77</v>
      </c>
    </row>
    <row r="39" spans="1:28" ht="15.75" customHeight="1" x14ac:dyDescent="0.2">
      <c r="A39" s="20"/>
      <c r="B39" s="118"/>
      <c r="C39" s="146"/>
      <c r="D39" s="157"/>
      <c r="E39" s="148"/>
      <c r="F39" s="149"/>
      <c r="G39" s="148"/>
      <c r="H39" s="148"/>
      <c r="I39" s="148"/>
      <c r="J39" s="149" t="s">
        <v>220</v>
      </c>
      <c r="K39" s="150">
        <v>134</v>
      </c>
      <c r="L39" s="120"/>
      <c r="M39" s="151">
        <v>1</v>
      </c>
      <c r="N39" s="151">
        <v>4</v>
      </c>
      <c r="O39" s="152">
        <v>6410010020</v>
      </c>
      <c r="P39" s="153">
        <v>853</v>
      </c>
      <c r="Q39" s="124"/>
      <c r="R39" s="125"/>
      <c r="S39" s="154"/>
      <c r="T39" s="154"/>
      <c r="U39" s="154"/>
      <c r="V39" s="154"/>
      <c r="W39" s="127"/>
      <c r="X39" s="128"/>
      <c r="Y39" s="155">
        <v>2000</v>
      </c>
      <c r="Z39" s="155">
        <v>2000</v>
      </c>
      <c r="AA39" s="156">
        <v>2000</v>
      </c>
      <c r="AB39" s="21"/>
    </row>
    <row r="40" spans="1:28" ht="38.25" customHeight="1" x14ac:dyDescent="0.2">
      <c r="A40" s="20"/>
      <c r="B40" s="470" t="s">
        <v>182</v>
      </c>
      <c r="C40" s="470"/>
      <c r="D40" s="470"/>
      <c r="E40" s="470"/>
      <c r="F40" s="470"/>
      <c r="G40" s="470"/>
      <c r="H40" s="470"/>
      <c r="I40" s="470"/>
      <c r="J40" s="471"/>
      <c r="K40" s="134">
        <v>134</v>
      </c>
      <c r="L40" s="135">
        <v>200</v>
      </c>
      <c r="M40" s="136">
        <v>1</v>
      </c>
      <c r="N40" s="136">
        <v>6</v>
      </c>
      <c r="O40" s="137">
        <v>0</v>
      </c>
      <c r="P40" s="138">
        <v>0</v>
      </c>
      <c r="Q40" s="139"/>
      <c r="R40" s="140">
        <v>0</v>
      </c>
      <c r="S40" s="456"/>
      <c r="T40" s="456"/>
      <c r="U40" s="456"/>
      <c r="V40" s="456"/>
      <c r="W40" s="142">
        <v>0</v>
      </c>
      <c r="X40" s="143">
        <v>0</v>
      </c>
      <c r="Y40" s="144">
        <f t="shared" ref="Y40:AA41" si="2">Y41</f>
        <v>520000</v>
      </c>
      <c r="Z40" s="144">
        <f t="shared" si="2"/>
        <v>520000</v>
      </c>
      <c r="AA40" s="145">
        <f t="shared" si="2"/>
        <v>520000</v>
      </c>
      <c r="AB40" s="21" t="s">
        <v>77</v>
      </c>
    </row>
    <row r="41" spans="1:28" ht="27" customHeight="1" x14ac:dyDescent="0.2">
      <c r="A41" s="20"/>
      <c r="B41" s="118"/>
      <c r="C41" s="131"/>
      <c r="D41" s="450" t="s">
        <v>196</v>
      </c>
      <c r="E41" s="450"/>
      <c r="F41" s="450"/>
      <c r="G41" s="450"/>
      <c r="H41" s="450"/>
      <c r="I41" s="450"/>
      <c r="J41" s="443"/>
      <c r="K41" s="150">
        <v>134</v>
      </c>
      <c r="L41" s="120">
        <v>203</v>
      </c>
      <c r="M41" s="151">
        <v>1</v>
      </c>
      <c r="N41" s="151">
        <v>6</v>
      </c>
      <c r="O41" s="152">
        <v>7700000000</v>
      </c>
      <c r="P41" s="153">
        <v>0</v>
      </c>
      <c r="Q41" s="124"/>
      <c r="R41" s="125">
        <v>0</v>
      </c>
      <c r="S41" s="446"/>
      <c r="T41" s="446"/>
      <c r="U41" s="446"/>
      <c r="V41" s="446"/>
      <c r="W41" s="127">
        <v>0</v>
      </c>
      <c r="X41" s="128">
        <v>0</v>
      </c>
      <c r="Y41" s="155">
        <f t="shared" si="2"/>
        <v>520000</v>
      </c>
      <c r="Z41" s="155">
        <f t="shared" si="2"/>
        <v>520000</v>
      </c>
      <c r="AA41" s="156">
        <f t="shared" si="2"/>
        <v>520000</v>
      </c>
      <c r="AB41" s="21" t="s">
        <v>77</v>
      </c>
    </row>
    <row r="42" spans="1:28" ht="27.75" customHeight="1" x14ac:dyDescent="0.2">
      <c r="A42" s="20"/>
      <c r="B42" s="118"/>
      <c r="C42" s="146"/>
      <c r="D42" s="147"/>
      <c r="E42" s="450" t="s">
        <v>93</v>
      </c>
      <c r="F42" s="450"/>
      <c r="G42" s="450"/>
      <c r="H42" s="450"/>
      <c r="I42" s="450"/>
      <c r="J42" s="443"/>
      <c r="K42" s="150">
        <v>134</v>
      </c>
      <c r="L42" s="120">
        <v>203</v>
      </c>
      <c r="M42" s="151">
        <v>1</v>
      </c>
      <c r="N42" s="151">
        <v>6</v>
      </c>
      <c r="O42" s="152">
        <v>7700010080</v>
      </c>
      <c r="P42" s="153">
        <v>120</v>
      </c>
      <c r="Q42" s="124"/>
      <c r="R42" s="125">
        <v>0</v>
      </c>
      <c r="S42" s="446"/>
      <c r="T42" s="446"/>
      <c r="U42" s="446"/>
      <c r="V42" s="446"/>
      <c r="W42" s="127">
        <v>0</v>
      </c>
      <c r="X42" s="128">
        <v>0</v>
      </c>
      <c r="Y42" s="155">
        <f>Y43+Y44</f>
        <v>520000</v>
      </c>
      <c r="Z42" s="155">
        <f>Z43+Z44</f>
        <v>520000</v>
      </c>
      <c r="AA42" s="156">
        <f>AA43+AA44</f>
        <v>520000</v>
      </c>
      <c r="AB42" s="21" t="s">
        <v>77</v>
      </c>
    </row>
    <row r="43" spans="1:28" ht="26.25" customHeight="1" x14ac:dyDescent="0.2">
      <c r="A43" s="20"/>
      <c r="B43" s="118"/>
      <c r="C43" s="146"/>
      <c r="D43" s="157"/>
      <c r="E43" s="149"/>
      <c r="F43" s="450" t="s">
        <v>61</v>
      </c>
      <c r="G43" s="450"/>
      <c r="H43" s="450"/>
      <c r="I43" s="450"/>
      <c r="J43" s="443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121</v>
      </c>
      <c r="Q43" s="124"/>
      <c r="R43" s="125">
        <v>0</v>
      </c>
      <c r="S43" s="446"/>
      <c r="T43" s="446"/>
      <c r="U43" s="446"/>
      <c r="V43" s="446"/>
      <c r="W43" s="127">
        <v>0</v>
      </c>
      <c r="X43" s="128">
        <v>0</v>
      </c>
      <c r="Y43" s="155">
        <v>400000</v>
      </c>
      <c r="Z43" s="155">
        <v>400000</v>
      </c>
      <c r="AA43" s="156">
        <v>400000</v>
      </c>
      <c r="AB43" s="21" t="s">
        <v>77</v>
      </c>
    </row>
    <row r="44" spans="1:28" ht="42.75" customHeight="1" x14ac:dyDescent="0.2">
      <c r="A44" s="20"/>
      <c r="B44" s="118"/>
      <c r="C44" s="146"/>
      <c r="D44" s="157"/>
      <c r="E44" s="148"/>
      <c r="F44" s="149"/>
      <c r="G44" s="450" t="s">
        <v>62</v>
      </c>
      <c r="H44" s="450"/>
      <c r="I44" s="450"/>
      <c r="J44" s="443"/>
      <c r="K44" s="150">
        <v>134</v>
      </c>
      <c r="L44" s="120">
        <v>203</v>
      </c>
      <c r="M44" s="151">
        <v>1</v>
      </c>
      <c r="N44" s="151">
        <v>6</v>
      </c>
      <c r="O44" s="152">
        <v>7700010080</v>
      </c>
      <c r="P44" s="153">
        <v>129</v>
      </c>
      <c r="Q44" s="124"/>
      <c r="R44" s="125">
        <v>10000</v>
      </c>
      <c r="S44" s="446"/>
      <c r="T44" s="446"/>
      <c r="U44" s="446"/>
      <c r="V44" s="446"/>
      <c r="W44" s="127">
        <v>0</v>
      </c>
      <c r="X44" s="128">
        <v>0</v>
      </c>
      <c r="Y44" s="155">
        <v>120000</v>
      </c>
      <c r="Z44" s="155">
        <v>120000</v>
      </c>
      <c r="AA44" s="156">
        <v>120000</v>
      </c>
      <c r="AB44" s="21" t="s">
        <v>77</v>
      </c>
    </row>
    <row r="45" spans="1:28" ht="14.25" customHeight="1" x14ac:dyDescent="0.2">
      <c r="A45" s="20"/>
      <c r="B45" s="118"/>
      <c r="C45" s="146"/>
      <c r="D45" s="157"/>
      <c r="E45" s="148"/>
      <c r="F45" s="149"/>
      <c r="G45" s="148"/>
      <c r="H45" s="148"/>
      <c r="I45" s="148"/>
      <c r="J45" s="132" t="s">
        <v>184</v>
      </c>
      <c r="K45" s="134">
        <v>134</v>
      </c>
      <c r="L45" s="163"/>
      <c r="M45" s="136">
        <v>1</v>
      </c>
      <c r="N45" s="136">
        <v>11</v>
      </c>
      <c r="O45" s="137">
        <v>0</v>
      </c>
      <c r="P45" s="138">
        <v>0</v>
      </c>
      <c r="Q45" s="164"/>
      <c r="R45" s="165"/>
      <c r="S45" s="141"/>
      <c r="T45" s="141"/>
      <c r="U45" s="141"/>
      <c r="V45" s="141"/>
      <c r="W45" s="166"/>
      <c r="X45" s="167"/>
      <c r="Y45" s="144">
        <f t="shared" ref="Y45:AA47" si="3">Y46</f>
        <v>100000</v>
      </c>
      <c r="Z45" s="144">
        <f t="shared" si="3"/>
        <v>100000</v>
      </c>
      <c r="AA45" s="145">
        <f t="shared" si="3"/>
        <v>100000</v>
      </c>
      <c r="AB45" s="21"/>
    </row>
    <row r="46" spans="1:28" ht="25.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149" t="s">
        <v>196</v>
      </c>
      <c r="K46" s="150">
        <v>134</v>
      </c>
      <c r="L46" s="120"/>
      <c r="M46" s="151">
        <v>1</v>
      </c>
      <c r="N46" s="151">
        <v>11</v>
      </c>
      <c r="O46" s="152">
        <v>7700000000</v>
      </c>
      <c r="P46" s="153">
        <v>0</v>
      </c>
      <c r="Q46" s="124"/>
      <c r="R46" s="125"/>
      <c r="S46" s="154"/>
      <c r="T46" s="154"/>
      <c r="U46" s="154"/>
      <c r="V46" s="154"/>
      <c r="W46" s="127"/>
      <c r="X46" s="128"/>
      <c r="Y46" s="155">
        <f t="shared" si="3"/>
        <v>100000</v>
      </c>
      <c r="Z46" s="155">
        <f t="shared" si="3"/>
        <v>100000</v>
      </c>
      <c r="AA46" s="156">
        <f t="shared" si="3"/>
        <v>100000</v>
      </c>
      <c r="AB46" s="21"/>
    </row>
    <row r="47" spans="1:28" ht="26.25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149" t="s">
        <v>221</v>
      </c>
      <c r="K47" s="150">
        <v>134</v>
      </c>
      <c r="L47" s="120"/>
      <c r="M47" s="151">
        <v>1</v>
      </c>
      <c r="N47" s="151">
        <v>11</v>
      </c>
      <c r="O47" s="152">
        <v>7700000040</v>
      </c>
      <c r="P47" s="153">
        <v>0</v>
      </c>
      <c r="Q47" s="124"/>
      <c r="R47" s="125"/>
      <c r="S47" s="154"/>
      <c r="T47" s="154"/>
      <c r="U47" s="154"/>
      <c r="V47" s="154"/>
      <c r="W47" s="127"/>
      <c r="X47" s="128"/>
      <c r="Y47" s="155">
        <f t="shared" si="3"/>
        <v>100000</v>
      </c>
      <c r="Z47" s="155">
        <f t="shared" si="3"/>
        <v>100000</v>
      </c>
      <c r="AA47" s="156">
        <f t="shared" si="3"/>
        <v>100000</v>
      </c>
      <c r="AB47" s="21"/>
    </row>
    <row r="48" spans="1:28" ht="16.5" customHeight="1" x14ac:dyDescent="0.2">
      <c r="A48" s="20"/>
      <c r="B48" s="118"/>
      <c r="C48" s="146"/>
      <c r="D48" s="157"/>
      <c r="E48" s="148"/>
      <c r="F48" s="149"/>
      <c r="G48" s="148"/>
      <c r="H48" s="148"/>
      <c r="I48" s="148"/>
      <c r="J48" s="149" t="s">
        <v>201</v>
      </c>
      <c r="K48" s="150">
        <v>134</v>
      </c>
      <c r="L48" s="120">
        <v>203</v>
      </c>
      <c r="M48" s="151">
        <v>1</v>
      </c>
      <c r="N48" s="151">
        <v>11</v>
      </c>
      <c r="O48" s="152">
        <v>7700000040</v>
      </c>
      <c r="P48" s="153">
        <v>870</v>
      </c>
      <c r="Q48" s="124"/>
      <c r="R48" s="125"/>
      <c r="S48" s="154"/>
      <c r="T48" s="154"/>
      <c r="U48" s="154"/>
      <c r="V48" s="154"/>
      <c r="W48" s="127"/>
      <c r="X48" s="128"/>
      <c r="Y48" s="155">
        <v>100000</v>
      </c>
      <c r="Z48" s="155">
        <v>100000</v>
      </c>
      <c r="AA48" s="156">
        <v>100000</v>
      </c>
      <c r="AB48" s="21"/>
    </row>
    <row r="49" spans="1:28" s="40" customFormat="1" ht="14.25" customHeight="1" x14ac:dyDescent="0.2">
      <c r="A49" s="20"/>
      <c r="B49" s="174"/>
      <c r="C49" s="179"/>
      <c r="D49" s="180"/>
      <c r="E49" s="180"/>
      <c r="F49" s="180"/>
      <c r="G49" s="180"/>
      <c r="H49" s="180"/>
      <c r="I49" s="180"/>
      <c r="J49" s="181" t="s">
        <v>186</v>
      </c>
      <c r="K49" s="134">
        <v>134</v>
      </c>
      <c r="L49" s="135"/>
      <c r="M49" s="136">
        <v>1</v>
      </c>
      <c r="N49" s="136">
        <v>13</v>
      </c>
      <c r="O49" s="137">
        <v>0</v>
      </c>
      <c r="P49" s="138">
        <v>0</v>
      </c>
      <c r="Q49" s="139"/>
      <c r="R49" s="140"/>
      <c r="S49" s="141"/>
      <c r="T49" s="141"/>
      <c r="U49" s="141"/>
      <c r="V49" s="141"/>
      <c r="W49" s="142"/>
      <c r="X49" s="143"/>
      <c r="Y49" s="144">
        <f t="shared" ref="Y49:AA52" si="4">Y50</f>
        <v>550000</v>
      </c>
      <c r="Z49" s="144">
        <f t="shared" si="4"/>
        <v>500000</v>
      </c>
      <c r="AA49" s="145">
        <f t="shared" si="4"/>
        <v>500000</v>
      </c>
      <c r="AB49" s="39"/>
    </row>
    <row r="50" spans="1:28" s="40" customFormat="1" ht="24" customHeight="1" x14ac:dyDescent="0.2">
      <c r="A50" s="20"/>
      <c r="B50" s="174"/>
      <c r="C50" s="182"/>
      <c r="D50" s="183"/>
      <c r="E50" s="451" t="s">
        <v>196</v>
      </c>
      <c r="F50" s="452"/>
      <c r="G50" s="452"/>
      <c r="H50" s="452"/>
      <c r="I50" s="452"/>
      <c r="J50" s="453"/>
      <c r="K50" s="150">
        <v>134</v>
      </c>
      <c r="L50" s="120">
        <v>304</v>
      </c>
      <c r="M50" s="151">
        <v>1</v>
      </c>
      <c r="N50" s="151">
        <v>13</v>
      </c>
      <c r="O50" s="152">
        <v>7700000000</v>
      </c>
      <c r="P50" s="153">
        <v>0</v>
      </c>
      <c r="Q50" s="124"/>
      <c r="R50" s="125">
        <v>0</v>
      </c>
      <c r="S50" s="446"/>
      <c r="T50" s="446"/>
      <c r="U50" s="446"/>
      <c r="V50" s="446"/>
      <c r="W50" s="127">
        <v>0</v>
      </c>
      <c r="X50" s="128">
        <v>0</v>
      </c>
      <c r="Y50" s="155">
        <f>Y51+Y54+Y57</f>
        <v>550000</v>
      </c>
      <c r="Z50" s="155">
        <f t="shared" si="4"/>
        <v>500000</v>
      </c>
      <c r="AA50" s="156">
        <f t="shared" si="4"/>
        <v>500000</v>
      </c>
      <c r="AB50" s="39" t="s">
        <v>77</v>
      </c>
    </row>
    <row r="51" spans="1:28" s="40" customFormat="1" ht="39.75" customHeight="1" x14ac:dyDescent="0.2">
      <c r="A51" s="20"/>
      <c r="B51" s="174"/>
      <c r="C51" s="182"/>
      <c r="D51" s="185"/>
      <c r="E51" s="186"/>
      <c r="F51" s="451" t="s">
        <v>226</v>
      </c>
      <c r="G51" s="452"/>
      <c r="H51" s="452"/>
      <c r="I51" s="452"/>
      <c r="J51" s="453"/>
      <c r="K51" s="150">
        <v>134</v>
      </c>
      <c r="L51" s="120">
        <v>304</v>
      </c>
      <c r="M51" s="151">
        <v>1</v>
      </c>
      <c r="N51" s="151">
        <v>13</v>
      </c>
      <c r="O51" s="152">
        <v>7700090010</v>
      </c>
      <c r="P51" s="153">
        <v>0</v>
      </c>
      <c r="Q51" s="124"/>
      <c r="R51" s="125">
        <v>0</v>
      </c>
      <c r="S51" s="446"/>
      <c r="T51" s="446"/>
      <c r="U51" s="446"/>
      <c r="V51" s="446"/>
      <c r="W51" s="127">
        <v>0</v>
      </c>
      <c r="X51" s="128">
        <v>0</v>
      </c>
      <c r="Y51" s="155">
        <f>Y52</f>
        <v>472607</v>
      </c>
      <c r="Z51" s="155">
        <f t="shared" si="4"/>
        <v>500000</v>
      </c>
      <c r="AA51" s="156">
        <f t="shared" si="4"/>
        <v>500000</v>
      </c>
      <c r="AB51" s="39" t="s">
        <v>77</v>
      </c>
    </row>
    <row r="52" spans="1:28" s="40" customFormat="1" ht="25.5" customHeight="1" x14ac:dyDescent="0.2">
      <c r="A52" s="20"/>
      <c r="B52" s="174"/>
      <c r="C52" s="182"/>
      <c r="D52" s="185"/>
      <c r="E52" s="186"/>
      <c r="F52" s="186"/>
      <c r="G52" s="187"/>
      <c r="H52" s="187"/>
      <c r="I52" s="187"/>
      <c r="J52" s="149" t="s">
        <v>95</v>
      </c>
      <c r="K52" s="150">
        <v>134</v>
      </c>
      <c r="L52" s="120">
        <v>304</v>
      </c>
      <c r="M52" s="151">
        <v>1</v>
      </c>
      <c r="N52" s="151">
        <v>13</v>
      </c>
      <c r="O52" s="152">
        <v>7700090010</v>
      </c>
      <c r="P52" s="153">
        <v>240</v>
      </c>
      <c r="Q52" s="124"/>
      <c r="R52" s="125"/>
      <c r="S52" s="154"/>
      <c r="T52" s="154"/>
      <c r="U52" s="154"/>
      <c r="V52" s="154"/>
      <c r="W52" s="127"/>
      <c r="X52" s="128"/>
      <c r="Y52" s="155">
        <f t="shared" si="4"/>
        <v>472607</v>
      </c>
      <c r="Z52" s="155">
        <f t="shared" si="4"/>
        <v>500000</v>
      </c>
      <c r="AA52" s="156">
        <f t="shared" si="4"/>
        <v>500000</v>
      </c>
      <c r="AB52" s="39"/>
    </row>
    <row r="53" spans="1:28" s="40" customFormat="1" ht="16.5" customHeight="1" x14ac:dyDescent="0.2">
      <c r="A53" s="20"/>
      <c r="B53" s="174"/>
      <c r="C53" s="188"/>
      <c r="D53" s="185"/>
      <c r="E53" s="186"/>
      <c r="F53" s="186"/>
      <c r="G53" s="187"/>
      <c r="H53" s="187"/>
      <c r="I53" s="187"/>
      <c r="J53" s="149" t="s">
        <v>256</v>
      </c>
      <c r="K53" s="150">
        <v>134</v>
      </c>
      <c r="L53" s="120"/>
      <c r="M53" s="151">
        <v>1</v>
      </c>
      <c r="N53" s="151">
        <v>13</v>
      </c>
      <c r="O53" s="152">
        <v>7700090010</v>
      </c>
      <c r="P53" s="153">
        <v>244</v>
      </c>
      <c r="Q53" s="124"/>
      <c r="R53" s="125"/>
      <c r="S53" s="154"/>
      <c r="T53" s="154"/>
      <c r="U53" s="154"/>
      <c r="V53" s="154"/>
      <c r="W53" s="127"/>
      <c r="X53" s="128"/>
      <c r="Y53" s="155">
        <v>472607</v>
      </c>
      <c r="Z53" s="155">
        <v>500000</v>
      </c>
      <c r="AA53" s="156">
        <v>500000</v>
      </c>
      <c r="AB53" s="39"/>
    </row>
    <row r="54" spans="1:28" s="40" customFormat="1" ht="28.5" customHeight="1" x14ac:dyDescent="0.2">
      <c r="A54" s="20"/>
      <c r="B54" s="174"/>
      <c r="C54" s="188"/>
      <c r="D54" s="185"/>
      <c r="E54" s="186"/>
      <c r="F54" s="186"/>
      <c r="G54" s="187"/>
      <c r="H54" s="187"/>
      <c r="I54" s="187"/>
      <c r="J54" s="149" t="s">
        <v>264</v>
      </c>
      <c r="K54" s="150">
        <v>134</v>
      </c>
      <c r="L54" s="120"/>
      <c r="M54" s="151">
        <v>1</v>
      </c>
      <c r="N54" s="151">
        <v>13</v>
      </c>
      <c r="O54" s="152">
        <v>7700095100</v>
      </c>
      <c r="P54" s="153">
        <v>0</v>
      </c>
      <c r="Q54" s="124"/>
      <c r="R54" s="125"/>
      <c r="S54" s="154"/>
      <c r="T54" s="154"/>
      <c r="U54" s="154"/>
      <c r="V54" s="154"/>
      <c r="W54" s="127"/>
      <c r="X54" s="128"/>
      <c r="Y54" s="155">
        <f>Y55</f>
        <v>27393</v>
      </c>
      <c r="Z54" s="155"/>
      <c r="AA54" s="156"/>
      <c r="AB54" s="39"/>
    </row>
    <row r="55" spans="1:28" s="40" customFormat="1" ht="16.5" customHeight="1" x14ac:dyDescent="0.2">
      <c r="A55" s="20"/>
      <c r="B55" s="174"/>
      <c r="C55" s="188"/>
      <c r="D55" s="185"/>
      <c r="E55" s="186"/>
      <c r="F55" s="186"/>
      <c r="G55" s="187"/>
      <c r="H55" s="187"/>
      <c r="I55" s="187"/>
      <c r="J55" s="149" t="s">
        <v>162</v>
      </c>
      <c r="K55" s="150">
        <v>134</v>
      </c>
      <c r="L55" s="120"/>
      <c r="M55" s="151">
        <v>1</v>
      </c>
      <c r="N55" s="151">
        <v>13</v>
      </c>
      <c r="O55" s="152">
        <v>7700095100</v>
      </c>
      <c r="P55" s="153">
        <v>850</v>
      </c>
      <c r="Q55" s="124"/>
      <c r="R55" s="125"/>
      <c r="S55" s="154"/>
      <c r="T55" s="154"/>
      <c r="U55" s="154"/>
      <c r="V55" s="154"/>
      <c r="W55" s="127"/>
      <c r="X55" s="128"/>
      <c r="Y55" s="155">
        <f>Y56</f>
        <v>27393</v>
      </c>
      <c r="Z55" s="155"/>
      <c r="AA55" s="156"/>
      <c r="AB55" s="39"/>
    </row>
    <row r="56" spans="1:28" s="40" customFormat="1" ht="16.5" customHeight="1" x14ac:dyDescent="0.2">
      <c r="A56" s="20"/>
      <c r="B56" s="174"/>
      <c r="C56" s="188"/>
      <c r="D56" s="185"/>
      <c r="E56" s="186"/>
      <c r="F56" s="186"/>
      <c r="G56" s="187"/>
      <c r="H56" s="187"/>
      <c r="I56" s="187"/>
      <c r="J56" s="149" t="s">
        <v>220</v>
      </c>
      <c r="K56" s="150">
        <v>134</v>
      </c>
      <c r="L56" s="120"/>
      <c r="M56" s="151">
        <v>1</v>
      </c>
      <c r="N56" s="151">
        <v>13</v>
      </c>
      <c r="O56" s="152">
        <v>7700095100</v>
      </c>
      <c r="P56" s="153">
        <v>853</v>
      </c>
      <c r="Q56" s="124"/>
      <c r="R56" s="125"/>
      <c r="S56" s="154"/>
      <c r="T56" s="154"/>
      <c r="U56" s="154"/>
      <c r="V56" s="154"/>
      <c r="W56" s="127"/>
      <c r="X56" s="128"/>
      <c r="Y56" s="155">
        <v>27393</v>
      </c>
      <c r="Z56" s="155"/>
      <c r="AA56" s="156"/>
      <c r="AB56" s="39"/>
    </row>
    <row r="57" spans="1:28" s="40" customFormat="1" ht="25.5" customHeight="1" x14ac:dyDescent="0.2">
      <c r="A57" s="20"/>
      <c r="B57" s="174"/>
      <c r="C57" s="188"/>
      <c r="D57" s="185"/>
      <c r="E57" s="186"/>
      <c r="F57" s="186"/>
      <c r="G57" s="187"/>
      <c r="H57" s="187"/>
      <c r="I57" s="187"/>
      <c r="J57" s="173" t="s">
        <v>258</v>
      </c>
      <c r="K57" s="150">
        <v>134</v>
      </c>
      <c r="L57" s="120"/>
      <c r="M57" s="151">
        <v>1</v>
      </c>
      <c r="N57" s="151">
        <v>13</v>
      </c>
      <c r="O57" s="152">
        <v>7700015000</v>
      </c>
      <c r="P57" s="153">
        <v>0</v>
      </c>
      <c r="Q57" s="124"/>
      <c r="R57" s="125"/>
      <c r="S57" s="154"/>
      <c r="T57" s="154"/>
      <c r="U57" s="154"/>
      <c r="V57" s="154"/>
      <c r="W57" s="127"/>
      <c r="X57" s="128"/>
      <c r="Y57" s="155">
        <f>Y58</f>
        <v>50000</v>
      </c>
      <c r="Z57" s="155"/>
      <c r="AA57" s="156"/>
      <c r="AB57" s="39"/>
    </row>
    <row r="58" spans="1:28" s="40" customFormat="1" ht="27.75" customHeight="1" x14ac:dyDescent="0.2">
      <c r="A58" s="20"/>
      <c r="B58" s="174"/>
      <c r="C58" s="188"/>
      <c r="D58" s="185"/>
      <c r="E58" s="186"/>
      <c r="F58" s="186"/>
      <c r="G58" s="187"/>
      <c r="H58" s="187"/>
      <c r="I58" s="187"/>
      <c r="J58" s="173" t="s">
        <v>95</v>
      </c>
      <c r="K58" s="150">
        <v>134</v>
      </c>
      <c r="L58" s="120"/>
      <c r="M58" s="151">
        <v>1</v>
      </c>
      <c r="N58" s="151">
        <v>13</v>
      </c>
      <c r="O58" s="152">
        <v>7700015030</v>
      </c>
      <c r="P58" s="153">
        <v>240</v>
      </c>
      <c r="Q58" s="124"/>
      <c r="R58" s="125"/>
      <c r="S58" s="154"/>
      <c r="T58" s="154"/>
      <c r="U58" s="154"/>
      <c r="V58" s="154"/>
      <c r="W58" s="127"/>
      <c r="X58" s="128"/>
      <c r="Y58" s="155">
        <f>Y59</f>
        <v>50000</v>
      </c>
      <c r="Z58" s="155"/>
      <c r="AA58" s="156"/>
      <c r="AB58" s="39"/>
    </row>
    <row r="59" spans="1:28" s="40" customFormat="1" ht="16.5" customHeight="1" x14ac:dyDescent="0.2">
      <c r="A59" s="20"/>
      <c r="B59" s="174"/>
      <c r="C59" s="188"/>
      <c r="D59" s="185"/>
      <c r="E59" s="186"/>
      <c r="F59" s="186"/>
      <c r="G59" s="187"/>
      <c r="H59" s="187"/>
      <c r="I59" s="187"/>
      <c r="J59" s="173" t="s">
        <v>256</v>
      </c>
      <c r="K59" s="150">
        <v>134</v>
      </c>
      <c r="L59" s="120"/>
      <c r="M59" s="151">
        <v>1</v>
      </c>
      <c r="N59" s="151">
        <v>13</v>
      </c>
      <c r="O59" s="152">
        <v>7700015030</v>
      </c>
      <c r="P59" s="153">
        <v>244</v>
      </c>
      <c r="Q59" s="124"/>
      <c r="R59" s="125"/>
      <c r="S59" s="154"/>
      <c r="T59" s="154"/>
      <c r="U59" s="154"/>
      <c r="V59" s="154"/>
      <c r="W59" s="127"/>
      <c r="X59" s="128"/>
      <c r="Y59" s="155">
        <v>50000</v>
      </c>
      <c r="Z59" s="155"/>
      <c r="AA59" s="156"/>
      <c r="AB59" s="39"/>
    </row>
    <row r="60" spans="1:28" s="40" customFormat="1" ht="25.5" customHeight="1" x14ac:dyDescent="0.2">
      <c r="A60" s="20"/>
      <c r="B60" s="174"/>
      <c r="C60" s="188"/>
      <c r="D60" s="185"/>
      <c r="E60" s="186"/>
      <c r="F60" s="186"/>
      <c r="G60" s="187"/>
      <c r="H60" s="187"/>
      <c r="I60" s="187"/>
      <c r="J60" s="147" t="s">
        <v>64</v>
      </c>
      <c r="K60" s="119">
        <v>134</v>
      </c>
      <c r="L60" s="158"/>
      <c r="M60" s="121">
        <v>3</v>
      </c>
      <c r="N60" s="121">
        <v>0</v>
      </c>
      <c r="O60" s="122">
        <v>0</v>
      </c>
      <c r="P60" s="123">
        <v>0</v>
      </c>
      <c r="Q60" s="159"/>
      <c r="R60" s="160"/>
      <c r="S60" s="126"/>
      <c r="T60" s="126"/>
      <c r="U60" s="126"/>
      <c r="V60" s="126"/>
      <c r="W60" s="161"/>
      <c r="X60" s="162"/>
      <c r="Y60" s="129">
        <f>Y61+Y67</f>
        <v>1022500</v>
      </c>
      <c r="Z60" s="129">
        <f>Z61+Z67</f>
        <v>1022500</v>
      </c>
      <c r="AA60" s="130">
        <f>AA61+AA67</f>
        <v>1022500</v>
      </c>
      <c r="AB60" s="39"/>
    </row>
    <row r="61" spans="1:28" s="40" customFormat="1" ht="14.25" customHeight="1" x14ac:dyDescent="0.2">
      <c r="A61" s="20"/>
      <c r="B61" s="174"/>
      <c r="C61" s="188"/>
      <c r="D61" s="454" t="s">
        <v>154</v>
      </c>
      <c r="E61" s="454"/>
      <c r="F61" s="454"/>
      <c r="G61" s="454"/>
      <c r="H61" s="454"/>
      <c r="I61" s="454"/>
      <c r="J61" s="455"/>
      <c r="K61" s="134">
        <v>134</v>
      </c>
      <c r="L61" s="135">
        <v>310</v>
      </c>
      <c r="M61" s="136">
        <v>3</v>
      </c>
      <c r="N61" s="136">
        <v>10</v>
      </c>
      <c r="O61" s="137">
        <v>0</v>
      </c>
      <c r="P61" s="138">
        <v>0</v>
      </c>
      <c r="Q61" s="139"/>
      <c r="R61" s="140">
        <v>0</v>
      </c>
      <c r="S61" s="456"/>
      <c r="T61" s="456"/>
      <c r="U61" s="456"/>
      <c r="V61" s="456"/>
      <c r="W61" s="142">
        <v>0</v>
      </c>
      <c r="X61" s="143">
        <v>0</v>
      </c>
      <c r="Y61" s="144">
        <f t="shared" ref="Y61:AA65" si="5">Y62</f>
        <v>1000000</v>
      </c>
      <c r="Z61" s="144">
        <f t="shared" si="5"/>
        <v>1000000</v>
      </c>
      <c r="AA61" s="145">
        <f t="shared" si="5"/>
        <v>1000000</v>
      </c>
      <c r="AB61" s="39"/>
    </row>
    <row r="62" spans="1:28" s="40" customFormat="1" ht="56.25" customHeight="1" x14ac:dyDescent="0.2">
      <c r="A62" s="20"/>
      <c r="B62" s="174"/>
      <c r="C62" s="182"/>
      <c r="D62" s="183"/>
      <c r="E62" s="457" t="s">
        <v>215</v>
      </c>
      <c r="F62" s="457"/>
      <c r="G62" s="457"/>
      <c r="H62" s="457"/>
      <c r="I62" s="457"/>
      <c r="J62" s="458"/>
      <c r="K62" s="150">
        <v>134</v>
      </c>
      <c r="L62" s="120">
        <v>310</v>
      </c>
      <c r="M62" s="151">
        <v>3</v>
      </c>
      <c r="N62" s="151">
        <v>10</v>
      </c>
      <c r="O62" s="152">
        <v>6400000000</v>
      </c>
      <c r="P62" s="153">
        <v>0</v>
      </c>
      <c r="Q62" s="124"/>
      <c r="R62" s="125">
        <v>0</v>
      </c>
      <c r="S62" s="446"/>
      <c r="T62" s="446"/>
      <c r="U62" s="446"/>
      <c r="V62" s="446"/>
      <c r="W62" s="127">
        <v>0</v>
      </c>
      <c r="X62" s="128">
        <v>0</v>
      </c>
      <c r="Y62" s="155">
        <f t="shared" si="5"/>
        <v>1000000</v>
      </c>
      <c r="Z62" s="155">
        <f t="shared" si="5"/>
        <v>1000000</v>
      </c>
      <c r="AA62" s="156">
        <f t="shared" si="5"/>
        <v>1000000</v>
      </c>
      <c r="AB62" s="39" t="s">
        <v>77</v>
      </c>
    </row>
    <row r="63" spans="1:28" s="40" customFormat="1" ht="39" customHeight="1" x14ac:dyDescent="0.2">
      <c r="A63" s="20"/>
      <c r="B63" s="174"/>
      <c r="C63" s="182"/>
      <c r="D63" s="185"/>
      <c r="E63" s="186"/>
      <c r="F63" s="443" t="s">
        <v>216</v>
      </c>
      <c r="G63" s="444"/>
      <c r="H63" s="444"/>
      <c r="I63" s="444"/>
      <c r="J63" s="445"/>
      <c r="K63" s="150">
        <v>134</v>
      </c>
      <c r="L63" s="120">
        <v>310</v>
      </c>
      <c r="M63" s="151">
        <v>3</v>
      </c>
      <c r="N63" s="151">
        <v>10</v>
      </c>
      <c r="O63" s="152">
        <v>6420000000</v>
      </c>
      <c r="P63" s="153">
        <v>0</v>
      </c>
      <c r="Q63" s="124"/>
      <c r="R63" s="125">
        <v>0</v>
      </c>
      <c r="S63" s="446"/>
      <c r="T63" s="446"/>
      <c r="U63" s="446"/>
      <c r="V63" s="446"/>
      <c r="W63" s="127">
        <v>0</v>
      </c>
      <c r="X63" s="128">
        <v>0</v>
      </c>
      <c r="Y63" s="155">
        <f t="shared" si="5"/>
        <v>1000000</v>
      </c>
      <c r="Z63" s="155">
        <f t="shared" si="5"/>
        <v>1000000</v>
      </c>
      <c r="AA63" s="156">
        <f t="shared" si="5"/>
        <v>1000000</v>
      </c>
      <c r="AB63" s="39" t="s">
        <v>77</v>
      </c>
    </row>
    <row r="64" spans="1:28" s="40" customFormat="1" ht="39.75" customHeight="1" x14ac:dyDescent="0.2">
      <c r="A64" s="20"/>
      <c r="B64" s="174"/>
      <c r="C64" s="182"/>
      <c r="D64" s="185"/>
      <c r="E64" s="186"/>
      <c r="F64" s="186"/>
      <c r="G64" s="187"/>
      <c r="H64" s="187"/>
      <c r="I64" s="187"/>
      <c r="J64" s="149" t="s">
        <v>163</v>
      </c>
      <c r="K64" s="150">
        <v>134</v>
      </c>
      <c r="L64" s="120">
        <v>310</v>
      </c>
      <c r="M64" s="151">
        <v>3</v>
      </c>
      <c r="N64" s="151">
        <v>10</v>
      </c>
      <c r="O64" s="152">
        <v>6420095020</v>
      </c>
      <c r="P64" s="153">
        <v>0</v>
      </c>
      <c r="Q64" s="124"/>
      <c r="R64" s="125"/>
      <c r="S64" s="154"/>
      <c r="T64" s="154"/>
      <c r="U64" s="154"/>
      <c r="V64" s="154"/>
      <c r="W64" s="127"/>
      <c r="X64" s="128"/>
      <c r="Y64" s="155">
        <f t="shared" si="5"/>
        <v>1000000</v>
      </c>
      <c r="Z64" s="155">
        <f t="shared" si="5"/>
        <v>1000000</v>
      </c>
      <c r="AA64" s="156">
        <f t="shared" si="5"/>
        <v>1000000</v>
      </c>
      <c r="AB64" s="39" t="s">
        <v>77</v>
      </c>
    </row>
    <row r="65" spans="1:28" s="40" customFormat="1" ht="24.75" customHeight="1" x14ac:dyDescent="0.2">
      <c r="A65" s="20"/>
      <c r="B65" s="174"/>
      <c r="C65" s="182"/>
      <c r="D65" s="185"/>
      <c r="E65" s="186"/>
      <c r="F65" s="186"/>
      <c r="G65" s="187"/>
      <c r="H65" s="187"/>
      <c r="I65" s="187"/>
      <c r="J65" s="149" t="s">
        <v>95</v>
      </c>
      <c r="K65" s="150">
        <v>134</v>
      </c>
      <c r="L65" s="120">
        <v>310</v>
      </c>
      <c r="M65" s="151">
        <v>3</v>
      </c>
      <c r="N65" s="151">
        <v>10</v>
      </c>
      <c r="O65" s="152">
        <v>6420095020</v>
      </c>
      <c r="P65" s="153">
        <v>240</v>
      </c>
      <c r="Q65" s="124"/>
      <c r="R65" s="125"/>
      <c r="S65" s="154"/>
      <c r="T65" s="154"/>
      <c r="U65" s="154"/>
      <c r="V65" s="154"/>
      <c r="W65" s="127"/>
      <c r="X65" s="128"/>
      <c r="Y65" s="155">
        <f t="shared" si="5"/>
        <v>1000000</v>
      </c>
      <c r="Z65" s="155">
        <f t="shared" si="5"/>
        <v>1000000</v>
      </c>
      <c r="AA65" s="156">
        <f t="shared" si="5"/>
        <v>1000000</v>
      </c>
      <c r="AB65" s="39"/>
    </row>
    <row r="66" spans="1:28" s="40" customFormat="1" ht="16.5" customHeight="1" x14ac:dyDescent="0.2">
      <c r="A66" s="20"/>
      <c r="B66" s="174"/>
      <c r="C66" s="182"/>
      <c r="D66" s="185"/>
      <c r="E66" s="187"/>
      <c r="F66" s="186"/>
      <c r="G66" s="457" t="s">
        <v>256</v>
      </c>
      <c r="H66" s="457"/>
      <c r="I66" s="457"/>
      <c r="J66" s="458"/>
      <c r="K66" s="150">
        <v>134</v>
      </c>
      <c r="L66" s="120">
        <v>310</v>
      </c>
      <c r="M66" s="151">
        <v>3</v>
      </c>
      <c r="N66" s="151">
        <v>10</v>
      </c>
      <c r="O66" s="152">
        <v>6420095020</v>
      </c>
      <c r="P66" s="153">
        <v>244</v>
      </c>
      <c r="Q66" s="124"/>
      <c r="R66" s="125">
        <v>10000</v>
      </c>
      <c r="S66" s="446"/>
      <c r="T66" s="446"/>
      <c r="U66" s="446"/>
      <c r="V66" s="446"/>
      <c r="W66" s="127">
        <v>0</v>
      </c>
      <c r="X66" s="128">
        <v>0</v>
      </c>
      <c r="Y66" s="155">
        <v>1000000</v>
      </c>
      <c r="Z66" s="155">
        <v>1000000</v>
      </c>
      <c r="AA66" s="156">
        <v>1000000</v>
      </c>
      <c r="AB66" s="39"/>
    </row>
    <row r="67" spans="1:28" s="6" customFormat="1" ht="42.75" customHeight="1" x14ac:dyDescent="0.2">
      <c r="A67" s="20"/>
      <c r="B67" s="174"/>
      <c r="C67" s="175"/>
      <c r="D67" s="176"/>
      <c r="E67" s="177"/>
      <c r="F67" s="178"/>
      <c r="G67" s="177"/>
      <c r="H67" s="177"/>
      <c r="I67" s="177"/>
      <c r="J67" s="133" t="s">
        <v>65</v>
      </c>
      <c r="K67" s="134">
        <v>134</v>
      </c>
      <c r="L67" s="163"/>
      <c r="M67" s="136">
        <v>3</v>
      </c>
      <c r="N67" s="136">
        <v>14</v>
      </c>
      <c r="O67" s="137">
        <v>0</v>
      </c>
      <c r="P67" s="138">
        <v>0</v>
      </c>
      <c r="Q67" s="139"/>
      <c r="R67" s="140"/>
      <c r="S67" s="190"/>
      <c r="T67" s="190"/>
      <c r="U67" s="190"/>
      <c r="V67" s="190"/>
      <c r="W67" s="142"/>
      <c r="X67" s="143"/>
      <c r="Y67" s="144">
        <f t="shared" ref="Y67:AA70" si="6">Y68</f>
        <v>22500</v>
      </c>
      <c r="Z67" s="144">
        <f t="shared" si="6"/>
        <v>22500</v>
      </c>
      <c r="AA67" s="145">
        <f t="shared" si="6"/>
        <v>22500</v>
      </c>
      <c r="AB67" s="39" t="s">
        <v>77</v>
      </c>
    </row>
    <row r="68" spans="1:28" s="6" customFormat="1" ht="27.75" customHeight="1" x14ac:dyDescent="0.2">
      <c r="A68" s="20"/>
      <c r="B68" s="174"/>
      <c r="C68" s="175"/>
      <c r="D68" s="176"/>
      <c r="E68" s="177"/>
      <c r="F68" s="178"/>
      <c r="G68" s="177"/>
      <c r="H68" s="177"/>
      <c r="I68" s="177"/>
      <c r="J68" s="173" t="s">
        <v>101</v>
      </c>
      <c r="K68" s="150">
        <v>134</v>
      </c>
      <c r="L68" s="120"/>
      <c r="M68" s="151">
        <v>3</v>
      </c>
      <c r="N68" s="151">
        <v>14</v>
      </c>
      <c r="O68" s="152">
        <v>7700000000</v>
      </c>
      <c r="P68" s="153">
        <v>0</v>
      </c>
      <c r="Q68" s="124"/>
      <c r="R68" s="125"/>
      <c r="S68" s="154"/>
      <c r="T68" s="154"/>
      <c r="U68" s="154"/>
      <c r="V68" s="154"/>
      <c r="W68" s="127"/>
      <c r="X68" s="128"/>
      <c r="Y68" s="155">
        <f t="shared" si="6"/>
        <v>22500</v>
      </c>
      <c r="Z68" s="155">
        <f t="shared" si="6"/>
        <v>22500</v>
      </c>
      <c r="AA68" s="156">
        <f t="shared" si="6"/>
        <v>22500</v>
      </c>
      <c r="AB68" s="25"/>
    </row>
    <row r="69" spans="1:28" s="6" customFormat="1" ht="16.5" customHeight="1" x14ac:dyDescent="0.2">
      <c r="A69" s="20"/>
      <c r="B69" s="174"/>
      <c r="C69" s="175"/>
      <c r="D69" s="176"/>
      <c r="E69" s="177"/>
      <c r="F69" s="178"/>
      <c r="G69" s="177"/>
      <c r="H69" s="177"/>
      <c r="I69" s="177"/>
      <c r="J69" s="173" t="s">
        <v>104</v>
      </c>
      <c r="K69" s="150">
        <v>134</v>
      </c>
      <c r="L69" s="120"/>
      <c r="M69" s="151">
        <v>3</v>
      </c>
      <c r="N69" s="151">
        <v>14</v>
      </c>
      <c r="O69" s="152">
        <v>7700020040</v>
      </c>
      <c r="P69" s="153">
        <v>0</v>
      </c>
      <c r="Q69" s="124"/>
      <c r="R69" s="125"/>
      <c r="S69" s="154"/>
      <c r="T69" s="154"/>
      <c r="U69" s="154"/>
      <c r="V69" s="154"/>
      <c r="W69" s="127"/>
      <c r="X69" s="128"/>
      <c r="Y69" s="155">
        <f t="shared" si="6"/>
        <v>22500</v>
      </c>
      <c r="Z69" s="155">
        <f t="shared" si="6"/>
        <v>22500</v>
      </c>
      <c r="AA69" s="156">
        <f t="shared" si="6"/>
        <v>22500</v>
      </c>
      <c r="AB69" s="25"/>
    </row>
    <row r="70" spans="1:28" s="6" customFormat="1" ht="25.5" customHeight="1" x14ac:dyDescent="0.2">
      <c r="A70" s="20"/>
      <c r="B70" s="174"/>
      <c r="C70" s="175"/>
      <c r="D70" s="176"/>
      <c r="E70" s="177"/>
      <c r="F70" s="178"/>
      <c r="G70" s="177"/>
      <c r="H70" s="177"/>
      <c r="I70" s="177"/>
      <c r="J70" s="173" t="s">
        <v>95</v>
      </c>
      <c r="K70" s="150">
        <v>134</v>
      </c>
      <c r="L70" s="120"/>
      <c r="M70" s="151">
        <v>3</v>
      </c>
      <c r="N70" s="151">
        <v>14</v>
      </c>
      <c r="O70" s="152">
        <v>7700020040</v>
      </c>
      <c r="P70" s="153">
        <v>240</v>
      </c>
      <c r="Q70" s="124"/>
      <c r="R70" s="125"/>
      <c r="S70" s="154"/>
      <c r="T70" s="154"/>
      <c r="U70" s="154"/>
      <c r="V70" s="154"/>
      <c r="W70" s="127"/>
      <c r="X70" s="128"/>
      <c r="Y70" s="155">
        <f t="shared" si="6"/>
        <v>22500</v>
      </c>
      <c r="Z70" s="155">
        <f t="shared" si="6"/>
        <v>22500</v>
      </c>
      <c r="AA70" s="156">
        <f t="shared" si="6"/>
        <v>22500</v>
      </c>
      <c r="AB70" s="25"/>
    </row>
    <row r="71" spans="1:28" s="6" customFormat="1" ht="18" customHeight="1" x14ac:dyDescent="0.2">
      <c r="A71" s="20"/>
      <c r="B71" s="174"/>
      <c r="C71" s="175"/>
      <c r="D71" s="176"/>
      <c r="E71" s="177"/>
      <c r="F71" s="178"/>
      <c r="G71" s="177"/>
      <c r="H71" s="177"/>
      <c r="I71" s="177"/>
      <c r="J71" s="173" t="s">
        <v>257</v>
      </c>
      <c r="K71" s="150">
        <v>134</v>
      </c>
      <c r="L71" s="120"/>
      <c r="M71" s="151">
        <v>3</v>
      </c>
      <c r="N71" s="151">
        <v>14</v>
      </c>
      <c r="O71" s="152">
        <v>7700020040</v>
      </c>
      <c r="P71" s="153">
        <v>244</v>
      </c>
      <c r="Q71" s="124"/>
      <c r="R71" s="125"/>
      <c r="S71" s="154"/>
      <c r="T71" s="154"/>
      <c r="U71" s="154"/>
      <c r="V71" s="154"/>
      <c r="W71" s="127"/>
      <c r="X71" s="128"/>
      <c r="Y71" s="155">
        <v>22500</v>
      </c>
      <c r="Z71" s="155">
        <v>22500</v>
      </c>
      <c r="AA71" s="156">
        <v>22500</v>
      </c>
      <c r="AB71" s="25"/>
    </row>
    <row r="72" spans="1:28" ht="12.75" customHeight="1" x14ac:dyDescent="0.2">
      <c r="A72" s="20"/>
      <c r="B72" s="447" t="s">
        <v>66</v>
      </c>
      <c r="C72" s="447"/>
      <c r="D72" s="447"/>
      <c r="E72" s="447"/>
      <c r="F72" s="447"/>
      <c r="G72" s="447"/>
      <c r="H72" s="447"/>
      <c r="I72" s="447"/>
      <c r="J72" s="448"/>
      <c r="K72" s="119">
        <v>134</v>
      </c>
      <c r="L72" s="120">
        <v>400</v>
      </c>
      <c r="M72" s="121">
        <v>4</v>
      </c>
      <c r="N72" s="121">
        <v>0</v>
      </c>
      <c r="O72" s="122">
        <v>0</v>
      </c>
      <c r="P72" s="123">
        <v>0</v>
      </c>
      <c r="Q72" s="124"/>
      <c r="R72" s="125">
        <v>0</v>
      </c>
      <c r="S72" s="449"/>
      <c r="T72" s="449"/>
      <c r="U72" s="449"/>
      <c r="V72" s="449"/>
      <c r="W72" s="127">
        <v>0</v>
      </c>
      <c r="X72" s="128">
        <v>0</v>
      </c>
      <c r="Y72" s="129">
        <f t="shared" ref="Y72:AA76" si="7">Y73</f>
        <v>39757895.289999999</v>
      </c>
      <c r="Z72" s="129">
        <f t="shared" si="7"/>
        <v>16342321</v>
      </c>
      <c r="AA72" s="130">
        <f t="shared" si="7"/>
        <v>17525921</v>
      </c>
      <c r="AB72" s="25"/>
    </row>
    <row r="73" spans="1:28" ht="18.75" customHeight="1" x14ac:dyDescent="0.2">
      <c r="A73" s="20"/>
      <c r="B73" s="118"/>
      <c r="C73" s="191"/>
      <c r="D73" s="192"/>
      <c r="E73" s="192"/>
      <c r="F73" s="192"/>
      <c r="G73" s="192"/>
      <c r="H73" s="192"/>
      <c r="I73" s="192"/>
      <c r="J73" s="191" t="s">
        <v>67</v>
      </c>
      <c r="K73" s="119">
        <v>134</v>
      </c>
      <c r="L73" s="120"/>
      <c r="M73" s="121">
        <v>4</v>
      </c>
      <c r="N73" s="121">
        <v>9</v>
      </c>
      <c r="O73" s="122">
        <v>0</v>
      </c>
      <c r="P73" s="123">
        <v>0</v>
      </c>
      <c r="Q73" s="124"/>
      <c r="R73" s="125"/>
      <c r="S73" s="126"/>
      <c r="T73" s="126"/>
      <c r="U73" s="126"/>
      <c r="V73" s="126"/>
      <c r="W73" s="127"/>
      <c r="X73" s="128"/>
      <c r="Y73" s="129">
        <f>Y74</f>
        <v>39757895.289999999</v>
      </c>
      <c r="Z73" s="129">
        <f t="shared" si="7"/>
        <v>16342321</v>
      </c>
      <c r="AA73" s="130">
        <f t="shared" si="7"/>
        <v>17525921</v>
      </c>
      <c r="AB73" s="21" t="s">
        <v>77</v>
      </c>
    </row>
    <row r="74" spans="1:28" ht="57" customHeight="1" x14ac:dyDescent="0.2">
      <c r="A74" s="20"/>
      <c r="B74" s="118"/>
      <c r="C74" s="131"/>
      <c r="D74" s="443" t="s">
        <v>215</v>
      </c>
      <c r="E74" s="444"/>
      <c r="F74" s="444"/>
      <c r="G74" s="444"/>
      <c r="H74" s="444"/>
      <c r="I74" s="444"/>
      <c r="J74" s="445"/>
      <c r="K74" s="119">
        <v>134</v>
      </c>
      <c r="L74" s="120">
        <v>409</v>
      </c>
      <c r="M74" s="121">
        <v>4</v>
      </c>
      <c r="N74" s="121">
        <v>9</v>
      </c>
      <c r="O74" s="122">
        <v>6400000000</v>
      </c>
      <c r="P74" s="123">
        <v>0</v>
      </c>
      <c r="Q74" s="124"/>
      <c r="R74" s="125">
        <v>0</v>
      </c>
      <c r="S74" s="449"/>
      <c r="T74" s="449"/>
      <c r="U74" s="449"/>
      <c r="V74" s="449"/>
      <c r="W74" s="127">
        <v>0</v>
      </c>
      <c r="X74" s="128">
        <v>0</v>
      </c>
      <c r="Y74" s="129">
        <f>Y75</f>
        <v>39757895.289999999</v>
      </c>
      <c r="Z74" s="129">
        <f t="shared" si="7"/>
        <v>16342321</v>
      </c>
      <c r="AA74" s="130">
        <f t="shared" si="7"/>
        <v>17525921</v>
      </c>
      <c r="AB74" s="21"/>
    </row>
    <row r="75" spans="1:28" ht="40.5" customHeight="1" x14ac:dyDescent="0.2">
      <c r="A75" s="20"/>
      <c r="B75" s="118"/>
      <c r="C75" s="146"/>
      <c r="D75" s="147"/>
      <c r="E75" s="450" t="s">
        <v>217</v>
      </c>
      <c r="F75" s="450"/>
      <c r="G75" s="450"/>
      <c r="H75" s="450"/>
      <c r="I75" s="450"/>
      <c r="J75" s="443"/>
      <c r="K75" s="150">
        <v>134</v>
      </c>
      <c r="L75" s="120">
        <v>409</v>
      </c>
      <c r="M75" s="151">
        <v>4</v>
      </c>
      <c r="N75" s="151">
        <v>9</v>
      </c>
      <c r="O75" s="152">
        <v>6430000000</v>
      </c>
      <c r="P75" s="153">
        <v>0</v>
      </c>
      <c r="Q75" s="124"/>
      <c r="R75" s="125">
        <v>0</v>
      </c>
      <c r="S75" s="446"/>
      <c r="T75" s="446"/>
      <c r="U75" s="446"/>
      <c r="V75" s="446"/>
      <c r="W75" s="127">
        <v>0</v>
      </c>
      <c r="X75" s="128">
        <v>0</v>
      </c>
      <c r="Y75" s="155">
        <f>Y76+Y79+Y88+Y82+Y85</f>
        <v>39757895.289999999</v>
      </c>
      <c r="Z75" s="155">
        <f t="shared" si="7"/>
        <v>16342321</v>
      </c>
      <c r="AA75" s="156">
        <f t="shared" si="7"/>
        <v>17525921</v>
      </c>
      <c r="AB75" s="21" t="s">
        <v>77</v>
      </c>
    </row>
    <row r="76" spans="1:28" ht="39.75" customHeight="1" x14ac:dyDescent="0.2">
      <c r="A76" s="20"/>
      <c r="B76" s="118"/>
      <c r="C76" s="146"/>
      <c r="D76" s="157"/>
      <c r="E76" s="149"/>
      <c r="F76" s="450" t="s">
        <v>98</v>
      </c>
      <c r="G76" s="450"/>
      <c r="H76" s="450"/>
      <c r="I76" s="450"/>
      <c r="J76" s="443"/>
      <c r="K76" s="150">
        <v>134</v>
      </c>
      <c r="L76" s="120">
        <v>409</v>
      </c>
      <c r="M76" s="151">
        <v>4</v>
      </c>
      <c r="N76" s="151">
        <v>9</v>
      </c>
      <c r="O76" s="152">
        <v>6430095280</v>
      </c>
      <c r="P76" s="153">
        <v>0</v>
      </c>
      <c r="Q76" s="124"/>
      <c r="R76" s="125">
        <v>0</v>
      </c>
      <c r="S76" s="446"/>
      <c r="T76" s="446"/>
      <c r="U76" s="446"/>
      <c r="V76" s="446"/>
      <c r="W76" s="127">
        <v>0</v>
      </c>
      <c r="X76" s="128">
        <v>0</v>
      </c>
      <c r="Y76" s="155">
        <f t="shared" si="7"/>
        <v>14459400.289999999</v>
      </c>
      <c r="Z76" s="155">
        <f t="shared" si="7"/>
        <v>16342321</v>
      </c>
      <c r="AA76" s="156">
        <f t="shared" si="7"/>
        <v>17525921</v>
      </c>
      <c r="AB76" s="21" t="s">
        <v>77</v>
      </c>
    </row>
    <row r="77" spans="1:28" ht="24" customHeight="1" x14ac:dyDescent="0.2">
      <c r="A77" s="20"/>
      <c r="B77" s="118"/>
      <c r="C77" s="146"/>
      <c r="D77" s="157"/>
      <c r="E77" s="149"/>
      <c r="F77" s="149"/>
      <c r="G77" s="148"/>
      <c r="H77" s="148"/>
      <c r="I77" s="148"/>
      <c r="J77" s="149" t="s">
        <v>95</v>
      </c>
      <c r="K77" s="150">
        <v>134</v>
      </c>
      <c r="L77" s="120">
        <v>409</v>
      </c>
      <c r="M77" s="151">
        <v>4</v>
      </c>
      <c r="N77" s="151">
        <v>9</v>
      </c>
      <c r="O77" s="152">
        <v>6430095280</v>
      </c>
      <c r="P77" s="153">
        <v>240</v>
      </c>
      <c r="Q77" s="124"/>
      <c r="R77" s="125"/>
      <c r="S77" s="154"/>
      <c r="T77" s="154"/>
      <c r="U77" s="154"/>
      <c r="V77" s="154"/>
      <c r="W77" s="127"/>
      <c r="X77" s="128"/>
      <c r="Y77" s="155">
        <f>Y78</f>
        <v>14459400.289999999</v>
      </c>
      <c r="Z77" s="155">
        <f>Z78</f>
        <v>16342321</v>
      </c>
      <c r="AA77" s="156">
        <f>AA78</f>
        <v>17525921</v>
      </c>
      <c r="AB77" s="21" t="s">
        <v>77</v>
      </c>
    </row>
    <row r="78" spans="1:28" ht="13.5" customHeight="1" x14ac:dyDescent="0.2">
      <c r="A78" s="20"/>
      <c r="B78" s="118"/>
      <c r="C78" s="146"/>
      <c r="D78" s="157"/>
      <c r="E78" s="148"/>
      <c r="F78" s="149"/>
      <c r="G78" s="450" t="s">
        <v>256</v>
      </c>
      <c r="H78" s="450"/>
      <c r="I78" s="450"/>
      <c r="J78" s="443"/>
      <c r="K78" s="150">
        <v>134</v>
      </c>
      <c r="L78" s="120">
        <v>409</v>
      </c>
      <c r="M78" s="151">
        <v>4</v>
      </c>
      <c r="N78" s="151">
        <v>9</v>
      </c>
      <c r="O78" s="152">
        <v>6430095280</v>
      </c>
      <c r="P78" s="153">
        <v>244</v>
      </c>
      <c r="Q78" s="124"/>
      <c r="R78" s="125">
        <v>10000</v>
      </c>
      <c r="S78" s="446"/>
      <c r="T78" s="446"/>
      <c r="U78" s="446"/>
      <c r="V78" s="446"/>
      <c r="W78" s="127">
        <v>0</v>
      </c>
      <c r="X78" s="128">
        <v>0</v>
      </c>
      <c r="Y78" s="155">
        <v>14459400.289999999</v>
      </c>
      <c r="Z78" s="155">
        <v>16342321</v>
      </c>
      <c r="AA78" s="156">
        <v>17525921</v>
      </c>
      <c r="AB78" s="21"/>
    </row>
    <row r="79" spans="1:28" ht="40.5" customHeight="1" x14ac:dyDescent="0.2">
      <c r="A79" s="20"/>
      <c r="B79" s="118"/>
      <c r="C79" s="170"/>
      <c r="D79" s="171"/>
      <c r="E79" s="172"/>
      <c r="F79" s="173"/>
      <c r="G79" s="172"/>
      <c r="H79" s="172"/>
      <c r="I79" s="172"/>
      <c r="J79" s="173" t="s">
        <v>240</v>
      </c>
      <c r="K79" s="150">
        <v>134</v>
      </c>
      <c r="L79" s="120"/>
      <c r="M79" s="151">
        <v>4</v>
      </c>
      <c r="N79" s="151">
        <v>9</v>
      </c>
      <c r="O79" s="152" t="s">
        <v>241</v>
      </c>
      <c r="P79" s="153">
        <v>0</v>
      </c>
      <c r="Q79" s="124"/>
      <c r="R79" s="125"/>
      <c r="S79" s="154"/>
      <c r="T79" s="154"/>
      <c r="U79" s="154"/>
      <c r="V79" s="154"/>
      <c r="W79" s="127"/>
      <c r="X79" s="128"/>
      <c r="Y79" s="155">
        <f>Y80</f>
        <v>10339315</v>
      </c>
      <c r="Z79" s="155"/>
      <c r="AA79" s="156"/>
      <c r="AB79" s="21"/>
    </row>
    <row r="80" spans="1:28" ht="28.5" customHeight="1" x14ac:dyDescent="0.2">
      <c r="A80" s="20"/>
      <c r="B80" s="118"/>
      <c r="C80" s="170"/>
      <c r="D80" s="171"/>
      <c r="E80" s="172"/>
      <c r="F80" s="173"/>
      <c r="G80" s="172"/>
      <c r="H80" s="172"/>
      <c r="I80" s="172"/>
      <c r="J80" s="173" t="s">
        <v>95</v>
      </c>
      <c r="K80" s="150">
        <v>134</v>
      </c>
      <c r="L80" s="120"/>
      <c r="M80" s="151">
        <v>4</v>
      </c>
      <c r="N80" s="151">
        <v>9</v>
      </c>
      <c r="O80" s="152" t="s">
        <v>241</v>
      </c>
      <c r="P80" s="153">
        <v>240</v>
      </c>
      <c r="Q80" s="124"/>
      <c r="R80" s="125"/>
      <c r="S80" s="154"/>
      <c r="T80" s="154"/>
      <c r="U80" s="154"/>
      <c r="V80" s="154"/>
      <c r="W80" s="127"/>
      <c r="X80" s="128"/>
      <c r="Y80" s="155">
        <f>Y81</f>
        <v>10339315</v>
      </c>
      <c r="Z80" s="155"/>
      <c r="AA80" s="156"/>
      <c r="AB80" s="21"/>
    </row>
    <row r="81" spans="1:28" ht="15" customHeight="1" x14ac:dyDescent="0.2">
      <c r="A81" s="20"/>
      <c r="B81" s="118"/>
      <c r="C81" s="170"/>
      <c r="D81" s="171"/>
      <c r="E81" s="172"/>
      <c r="F81" s="173"/>
      <c r="G81" s="172"/>
      <c r="H81" s="172"/>
      <c r="I81" s="172"/>
      <c r="J81" s="173" t="s">
        <v>256</v>
      </c>
      <c r="K81" s="150">
        <v>134</v>
      </c>
      <c r="L81" s="120"/>
      <c r="M81" s="151">
        <v>4</v>
      </c>
      <c r="N81" s="151">
        <v>9</v>
      </c>
      <c r="O81" s="152" t="s">
        <v>241</v>
      </c>
      <c r="P81" s="153">
        <v>244</v>
      </c>
      <c r="Q81" s="124"/>
      <c r="R81" s="125"/>
      <c r="S81" s="154"/>
      <c r="T81" s="154"/>
      <c r="U81" s="154"/>
      <c r="V81" s="154"/>
      <c r="W81" s="127"/>
      <c r="X81" s="128"/>
      <c r="Y81" s="155">
        <v>10339315</v>
      </c>
      <c r="Z81" s="155"/>
      <c r="AA81" s="156"/>
      <c r="AB81" s="21"/>
    </row>
    <row r="82" spans="1:28" ht="39.75" customHeight="1" x14ac:dyDescent="0.2">
      <c r="A82" s="20"/>
      <c r="B82" s="327"/>
      <c r="C82" s="330"/>
      <c r="D82" s="331"/>
      <c r="E82" s="173"/>
      <c r="F82" s="173"/>
      <c r="G82" s="173"/>
      <c r="H82" s="173"/>
      <c r="I82" s="173"/>
      <c r="J82" s="173" t="s">
        <v>299</v>
      </c>
      <c r="K82" s="150">
        <v>134</v>
      </c>
      <c r="L82" s="120"/>
      <c r="M82" s="151">
        <v>4</v>
      </c>
      <c r="N82" s="151">
        <v>9</v>
      </c>
      <c r="O82" s="152" t="s">
        <v>300</v>
      </c>
      <c r="P82" s="153">
        <v>0</v>
      </c>
      <c r="Q82" s="124"/>
      <c r="R82" s="125"/>
      <c r="S82" s="154"/>
      <c r="T82" s="154"/>
      <c r="U82" s="154"/>
      <c r="V82" s="154"/>
      <c r="W82" s="127"/>
      <c r="X82" s="128"/>
      <c r="Y82" s="155">
        <v>9899000</v>
      </c>
      <c r="Z82" s="155"/>
      <c r="AA82" s="156"/>
      <c r="AB82" s="21"/>
    </row>
    <row r="83" spans="1:28" ht="29.25" customHeight="1" x14ac:dyDescent="0.2">
      <c r="A83" s="20"/>
      <c r="B83" s="327"/>
      <c r="C83" s="330"/>
      <c r="D83" s="331"/>
      <c r="E83" s="173"/>
      <c r="F83" s="173"/>
      <c r="G83" s="173"/>
      <c r="H83" s="173"/>
      <c r="I83" s="173"/>
      <c r="J83" s="173" t="s">
        <v>95</v>
      </c>
      <c r="K83" s="150">
        <v>134</v>
      </c>
      <c r="L83" s="120"/>
      <c r="M83" s="151">
        <v>4</v>
      </c>
      <c r="N83" s="151">
        <v>9</v>
      </c>
      <c r="O83" s="152" t="s">
        <v>300</v>
      </c>
      <c r="P83" s="153">
        <v>240</v>
      </c>
      <c r="Q83" s="124"/>
      <c r="R83" s="125"/>
      <c r="S83" s="154"/>
      <c r="T83" s="154"/>
      <c r="U83" s="154"/>
      <c r="V83" s="154"/>
      <c r="W83" s="127"/>
      <c r="X83" s="128"/>
      <c r="Y83" s="155">
        <v>9899000</v>
      </c>
      <c r="Z83" s="155"/>
      <c r="AA83" s="156"/>
      <c r="AB83" s="21"/>
    </row>
    <row r="84" spans="1:28" ht="17.25" customHeight="1" x14ac:dyDescent="0.2">
      <c r="A84" s="20"/>
      <c r="B84" s="327"/>
      <c r="C84" s="330"/>
      <c r="D84" s="331"/>
      <c r="E84" s="173"/>
      <c r="F84" s="173"/>
      <c r="G84" s="173"/>
      <c r="H84" s="173"/>
      <c r="I84" s="173"/>
      <c r="J84" s="173" t="s">
        <v>256</v>
      </c>
      <c r="K84" s="150">
        <v>134</v>
      </c>
      <c r="L84" s="120"/>
      <c r="M84" s="151">
        <v>4</v>
      </c>
      <c r="N84" s="151">
        <v>9</v>
      </c>
      <c r="O84" s="152" t="s">
        <v>300</v>
      </c>
      <c r="P84" s="153">
        <v>244</v>
      </c>
      <c r="Q84" s="124"/>
      <c r="R84" s="125"/>
      <c r="S84" s="154"/>
      <c r="T84" s="154"/>
      <c r="U84" s="154"/>
      <c r="V84" s="154"/>
      <c r="W84" s="127"/>
      <c r="X84" s="128"/>
      <c r="Y84" s="155">
        <v>9899000</v>
      </c>
      <c r="Z84" s="155"/>
      <c r="AA84" s="156"/>
      <c r="AB84" s="21"/>
    </row>
    <row r="85" spans="1:28" ht="24.75" customHeight="1" x14ac:dyDescent="0.2">
      <c r="A85" s="20"/>
      <c r="B85" s="327"/>
      <c r="C85" s="330"/>
      <c r="D85" s="331"/>
      <c r="E85" s="173"/>
      <c r="F85" s="173"/>
      <c r="G85" s="173"/>
      <c r="H85" s="173"/>
      <c r="I85" s="173"/>
      <c r="J85" s="173" t="s">
        <v>316</v>
      </c>
      <c r="K85" s="150">
        <v>134</v>
      </c>
      <c r="L85" s="120"/>
      <c r="M85" s="151">
        <v>4</v>
      </c>
      <c r="N85" s="151">
        <v>9</v>
      </c>
      <c r="O85" s="152" t="s">
        <v>317</v>
      </c>
      <c r="P85" s="153">
        <v>0</v>
      </c>
      <c r="Q85" s="124"/>
      <c r="R85" s="125"/>
      <c r="S85" s="154"/>
      <c r="T85" s="154"/>
      <c r="U85" s="154"/>
      <c r="V85" s="154"/>
      <c r="W85" s="127"/>
      <c r="X85" s="128"/>
      <c r="Y85" s="155">
        <f>Y86</f>
        <v>4000000</v>
      </c>
      <c r="Z85" s="155"/>
      <c r="AA85" s="156"/>
      <c r="AB85" s="21"/>
    </row>
    <row r="86" spans="1:28" ht="29.25" customHeight="1" x14ac:dyDescent="0.2">
      <c r="A86" s="20"/>
      <c r="B86" s="327"/>
      <c r="C86" s="330"/>
      <c r="D86" s="331"/>
      <c r="E86" s="173"/>
      <c r="F86" s="173"/>
      <c r="G86" s="173"/>
      <c r="H86" s="173"/>
      <c r="I86" s="173"/>
      <c r="J86" s="173" t="s">
        <v>95</v>
      </c>
      <c r="K86" s="150">
        <v>134</v>
      </c>
      <c r="L86" s="120"/>
      <c r="M86" s="151">
        <v>4</v>
      </c>
      <c r="N86" s="151">
        <v>9</v>
      </c>
      <c r="O86" s="152" t="s">
        <v>317</v>
      </c>
      <c r="P86" s="153">
        <v>240</v>
      </c>
      <c r="Q86" s="124"/>
      <c r="R86" s="125"/>
      <c r="S86" s="154"/>
      <c r="T86" s="154"/>
      <c r="U86" s="154"/>
      <c r="V86" s="154"/>
      <c r="W86" s="127"/>
      <c r="X86" s="128"/>
      <c r="Y86" s="155">
        <f>Y87</f>
        <v>4000000</v>
      </c>
      <c r="Z86" s="155"/>
      <c r="AA86" s="156"/>
      <c r="AB86" s="21"/>
    </row>
    <row r="87" spans="1:28" ht="14.25" customHeight="1" x14ac:dyDescent="0.2">
      <c r="A87" s="20"/>
      <c r="B87" s="327"/>
      <c r="C87" s="330"/>
      <c r="D87" s="331"/>
      <c r="E87" s="173"/>
      <c r="F87" s="173"/>
      <c r="G87" s="173"/>
      <c r="H87" s="173"/>
      <c r="I87" s="173"/>
      <c r="J87" s="173" t="s">
        <v>256</v>
      </c>
      <c r="K87" s="150">
        <v>134</v>
      </c>
      <c r="L87" s="120"/>
      <c r="M87" s="151">
        <v>4</v>
      </c>
      <c r="N87" s="151">
        <v>9</v>
      </c>
      <c r="O87" s="152" t="s">
        <v>317</v>
      </c>
      <c r="P87" s="153">
        <v>244</v>
      </c>
      <c r="Q87" s="124"/>
      <c r="R87" s="125"/>
      <c r="S87" s="154"/>
      <c r="T87" s="154"/>
      <c r="U87" s="154"/>
      <c r="V87" s="154"/>
      <c r="W87" s="127"/>
      <c r="X87" s="128"/>
      <c r="Y87" s="155">
        <v>4000000</v>
      </c>
      <c r="Z87" s="155"/>
      <c r="AA87" s="156"/>
      <c r="AB87" s="21"/>
    </row>
    <row r="88" spans="1:28" ht="25.5" customHeight="1" x14ac:dyDescent="0.2">
      <c r="A88" s="20"/>
      <c r="B88" s="327"/>
      <c r="C88" s="330"/>
      <c r="D88" s="331"/>
      <c r="E88" s="173"/>
      <c r="F88" s="173"/>
      <c r="G88" s="173"/>
      <c r="H88" s="173"/>
      <c r="I88" s="173"/>
      <c r="J88" s="173" t="s">
        <v>291</v>
      </c>
      <c r="K88" s="150">
        <v>134</v>
      </c>
      <c r="L88" s="120"/>
      <c r="M88" s="151">
        <v>4</v>
      </c>
      <c r="N88" s="151">
        <v>9</v>
      </c>
      <c r="O88" s="152" t="s">
        <v>292</v>
      </c>
      <c r="P88" s="153">
        <v>0</v>
      </c>
      <c r="Q88" s="124"/>
      <c r="R88" s="125"/>
      <c r="S88" s="154"/>
      <c r="T88" s="154"/>
      <c r="U88" s="154"/>
      <c r="V88" s="154"/>
      <c r="W88" s="127"/>
      <c r="X88" s="128"/>
      <c r="Y88" s="155">
        <f>Y89</f>
        <v>1060180</v>
      </c>
      <c r="Z88" s="155"/>
      <c r="AA88" s="156"/>
      <c r="AB88" s="21"/>
    </row>
    <row r="89" spans="1:28" ht="27" customHeight="1" x14ac:dyDescent="0.2">
      <c r="A89" s="20"/>
      <c r="B89" s="327"/>
      <c r="C89" s="330"/>
      <c r="D89" s="331"/>
      <c r="E89" s="173"/>
      <c r="F89" s="173"/>
      <c r="G89" s="173"/>
      <c r="H89" s="173"/>
      <c r="I89" s="173"/>
      <c r="J89" s="173" t="s">
        <v>95</v>
      </c>
      <c r="K89" s="150">
        <v>134</v>
      </c>
      <c r="L89" s="120"/>
      <c r="M89" s="151">
        <v>4</v>
      </c>
      <c r="N89" s="151">
        <v>9</v>
      </c>
      <c r="O89" s="152" t="s">
        <v>292</v>
      </c>
      <c r="P89" s="153">
        <v>240</v>
      </c>
      <c r="Q89" s="124"/>
      <c r="R89" s="125"/>
      <c r="S89" s="154"/>
      <c r="T89" s="154"/>
      <c r="U89" s="154"/>
      <c r="V89" s="154"/>
      <c r="W89" s="127"/>
      <c r="X89" s="128"/>
      <c r="Y89" s="155">
        <f>Y90</f>
        <v>1060180</v>
      </c>
      <c r="Z89" s="155"/>
      <c r="AA89" s="156"/>
      <c r="AB89" s="21"/>
    </row>
    <row r="90" spans="1:28" ht="15" customHeight="1" x14ac:dyDescent="0.2">
      <c r="A90" s="20"/>
      <c r="B90" s="327"/>
      <c r="C90" s="330"/>
      <c r="D90" s="331"/>
      <c r="E90" s="173"/>
      <c r="F90" s="173"/>
      <c r="G90" s="173"/>
      <c r="H90" s="173"/>
      <c r="I90" s="173"/>
      <c r="J90" s="173" t="s">
        <v>256</v>
      </c>
      <c r="K90" s="150">
        <v>134</v>
      </c>
      <c r="L90" s="120"/>
      <c r="M90" s="151">
        <v>4</v>
      </c>
      <c r="N90" s="151">
        <v>9</v>
      </c>
      <c r="O90" s="152" t="s">
        <v>292</v>
      </c>
      <c r="P90" s="153">
        <v>244</v>
      </c>
      <c r="Q90" s="124"/>
      <c r="R90" s="125"/>
      <c r="S90" s="154"/>
      <c r="T90" s="154"/>
      <c r="U90" s="154"/>
      <c r="V90" s="154"/>
      <c r="W90" s="127"/>
      <c r="X90" s="128"/>
      <c r="Y90" s="155">
        <v>1060180</v>
      </c>
      <c r="Z90" s="155"/>
      <c r="AA90" s="156"/>
      <c r="AB90" s="21"/>
    </row>
    <row r="91" spans="1:28" s="41" customFormat="1" ht="13.5" customHeight="1" x14ac:dyDescent="0.2">
      <c r="A91" s="20"/>
      <c r="B91" s="459" t="s">
        <v>164</v>
      </c>
      <c r="C91" s="460"/>
      <c r="D91" s="460"/>
      <c r="E91" s="460"/>
      <c r="F91" s="460"/>
      <c r="G91" s="460"/>
      <c r="H91" s="460"/>
      <c r="I91" s="460"/>
      <c r="J91" s="461"/>
      <c r="K91" s="119">
        <v>134</v>
      </c>
      <c r="L91" s="120">
        <v>500</v>
      </c>
      <c r="M91" s="121">
        <v>5</v>
      </c>
      <c r="N91" s="121">
        <v>0</v>
      </c>
      <c r="O91" s="122">
        <v>0</v>
      </c>
      <c r="P91" s="123">
        <v>0</v>
      </c>
      <c r="Q91" s="124"/>
      <c r="R91" s="125">
        <v>0</v>
      </c>
      <c r="S91" s="449"/>
      <c r="T91" s="449"/>
      <c r="U91" s="449"/>
      <c r="V91" s="449"/>
      <c r="W91" s="127">
        <v>0</v>
      </c>
      <c r="X91" s="128">
        <v>0</v>
      </c>
      <c r="Y91" s="129">
        <f>Y92+Y100+Y112</f>
        <v>15215029</v>
      </c>
      <c r="Z91" s="129">
        <f>Z92+Z100+Z112</f>
        <v>13340000</v>
      </c>
      <c r="AA91" s="130">
        <f>AA92+AA100+AA112</f>
        <v>15470000</v>
      </c>
      <c r="AB91" s="21" t="s">
        <v>77</v>
      </c>
    </row>
    <row r="92" spans="1:28" s="41" customFormat="1" ht="15" customHeight="1" x14ac:dyDescent="0.2">
      <c r="A92" s="20"/>
      <c r="B92" s="174"/>
      <c r="C92" s="179"/>
      <c r="D92" s="180"/>
      <c r="E92" s="180"/>
      <c r="F92" s="180"/>
      <c r="G92" s="180"/>
      <c r="H92" s="180"/>
      <c r="I92" s="180"/>
      <c r="J92" s="193" t="s">
        <v>189</v>
      </c>
      <c r="K92" s="134">
        <v>134</v>
      </c>
      <c r="L92" s="135"/>
      <c r="M92" s="136">
        <v>5</v>
      </c>
      <c r="N92" s="136">
        <v>1</v>
      </c>
      <c r="O92" s="137">
        <v>0</v>
      </c>
      <c r="P92" s="138">
        <v>0</v>
      </c>
      <c r="Q92" s="139"/>
      <c r="R92" s="140"/>
      <c r="S92" s="141"/>
      <c r="T92" s="141"/>
      <c r="U92" s="141"/>
      <c r="V92" s="141"/>
      <c r="W92" s="142"/>
      <c r="X92" s="143"/>
      <c r="Y92" s="144">
        <f>Y94+Y97</f>
        <v>370000</v>
      </c>
      <c r="Z92" s="144">
        <f>Z94</f>
        <v>70000</v>
      </c>
      <c r="AA92" s="145">
        <f>AA94</f>
        <v>70000</v>
      </c>
      <c r="AB92" s="25" t="s">
        <v>77</v>
      </c>
    </row>
    <row r="93" spans="1:28" s="41" customFormat="1" ht="24.75" customHeight="1" x14ac:dyDescent="0.2">
      <c r="A93" s="20"/>
      <c r="B93" s="174"/>
      <c r="C93" s="179"/>
      <c r="D93" s="180"/>
      <c r="E93" s="180"/>
      <c r="F93" s="180"/>
      <c r="G93" s="180"/>
      <c r="H93" s="180"/>
      <c r="I93" s="180"/>
      <c r="J93" s="194" t="s">
        <v>196</v>
      </c>
      <c r="K93" s="150">
        <v>134</v>
      </c>
      <c r="L93" s="120"/>
      <c r="M93" s="151">
        <v>5</v>
      </c>
      <c r="N93" s="151">
        <v>1</v>
      </c>
      <c r="O93" s="152">
        <v>7700000000</v>
      </c>
      <c r="P93" s="153">
        <v>0</v>
      </c>
      <c r="Q93" s="124"/>
      <c r="R93" s="125"/>
      <c r="S93" s="154"/>
      <c r="T93" s="154"/>
      <c r="U93" s="154"/>
      <c r="V93" s="154"/>
      <c r="W93" s="127"/>
      <c r="X93" s="128"/>
      <c r="Y93" s="155">
        <f t="shared" ref="Y93:AA95" si="8">Y94</f>
        <v>70000</v>
      </c>
      <c r="Z93" s="155">
        <f t="shared" si="8"/>
        <v>70000</v>
      </c>
      <c r="AA93" s="156">
        <f t="shared" si="8"/>
        <v>70000</v>
      </c>
      <c r="AB93" s="25"/>
    </row>
    <row r="94" spans="1:28" s="41" customFormat="1" ht="54.75" customHeight="1" x14ac:dyDescent="0.2">
      <c r="A94" s="20"/>
      <c r="B94" s="174"/>
      <c r="C94" s="179"/>
      <c r="D94" s="180"/>
      <c r="E94" s="180"/>
      <c r="F94" s="180"/>
      <c r="G94" s="180"/>
      <c r="H94" s="180"/>
      <c r="I94" s="180"/>
      <c r="J94" s="194" t="s">
        <v>207</v>
      </c>
      <c r="K94" s="150">
        <v>134</v>
      </c>
      <c r="L94" s="120"/>
      <c r="M94" s="151">
        <v>5</v>
      </c>
      <c r="N94" s="151">
        <v>1</v>
      </c>
      <c r="O94" s="152">
        <v>7700090140</v>
      </c>
      <c r="P94" s="153">
        <v>0</v>
      </c>
      <c r="Q94" s="124"/>
      <c r="R94" s="125"/>
      <c r="S94" s="154"/>
      <c r="T94" s="154"/>
      <c r="U94" s="154"/>
      <c r="V94" s="154"/>
      <c r="W94" s="127"/>
      <c r="X94" s="128"/>
      <c r="Y94" s="155">
        <f t="shared" si="8"/>
        <v>70000</v>
      </c>
      <c r="Z94" s="155">
        <f t="shared" si="8"/>
        <v>70000</v>
      </c>
      <c r="AA94" s="156">
        <f t="shared" si="8"/>
        <v>70000</v>
      </c>
      <c r="AB94" s="25"/>
    </row>
    <row r="95" spans="1:28" s="41" customFormat="1" ht="27.75" customHeight="1" x14ac:dyDescent="0.2">
      <c r="A95" s="20"/>
      <c r="B95" s="174"/>
      <c r="C95" s="179"/>
      <c r="D95" s="180"/>
      <c r="E95" s="180"/>
      <c r="F95" s="180"/>
      <c r="G95" s="180"/>
      <c r="H95" s="180"/>
      <c r="I95" s="180"/>
      <c r="J95" s="194" t="s">
        <v>97</v>
      </c>
      <c r="K95" s="150">
        <v>134</v>
      </c>
      <c r="L95" s="120"/>
      <c r="M95" s="151">
        <v>5</v>
      </c>
      <c r="N95" s="151">
        <v>1</v>
      </c>
      <c r="O95" s="152">
        <v>7700090140</v>
      </c>
      <c r="P95" s="153">
        <v>240</v>
      </c>
      <c r="Q95" s="124"/>
      <c r="R95" s="125"/>
      <c r="S95" s="154"/>
      <c r="T95" s="154"/>
      <c r="U95" s="154"/>
      <c r="V95" s="154"/>
      <c r="W95" s="127"/>
      <c r="X95" s="128"/>
      <c r="Y95" s="155">
        <f t="shared" si="8"/>
        <v>70000</v>
      </c>
      <c r="Z95" s="155">
        <f t="shared" si="8"/>
        <v>70000</v>
      </c>
      <c r="AA95" s="156">
        <f t="shared" si="8"/>
        <v>70000</v>
      </c>
      <c r="AB95" s="25"/>
    </row>
    <row r="96" spans="1:28" s="41" customFormat="1" ht="15.75" customHeight="1" x14ac:dyDescent="0.2">
      <c r="A96" s="20"/>
      <c r="B96" s="174"/>
      <c r="C96" s="179"/>
      <c r="D96" s="180"/>
      <c r="E96" s="180"/>
      <c r="F96" s="180"/>
      <c r="G96" s="180"/>
      <c r="H96" s="180"/>
      <c r="I96" s="180"/>
      <c r="J96" s="194" t="s">
        <v>257</v>
      </c>
      <c r="K96" s="150">
        <v>134</v>
      </c>
      <c r="L96" s="120"/>
      <c r="M96" s="151">
        <v>5</v>
      </c>
      <c r="N96" s="151">
        <v>1</v>
      </c>
      <c r="O96" s="152">
        <v>7700090140</v>
      </c>
      <c r="P96" s="153">
        <v>244</v>
      </c>
      <c r="Q96" s="124"/>
      <c r="R96" s="125"/>
      <c r="S96" s="154"/>
      <c r="T96" s="154"/>
      <c r="U96" s="154"/>
      <c r="V96" s="154"/>
      <c r="W96" s="127"/>
      <c r="X96" s="128"/>
      <c r="Y96" s="155">
        <v>70000</v>
      </c>
      <c r="Z96" s="155">
        <v>70000</v>
      </c>
      <c r="AA96" s="156">
        <v>70000</v>
      </c>
      <c r="AB96" s="25"/>
    </row>
    <row r="97" spans="1:28" s="41" customFormat="1" ht="40.5" customHeight="1" x14ac:dyDescent="0.2">
      <c r="A97" s="20"/>
      <c r="B97" s="174"/>
      <c r="C97" s="179"/>
      <c r="D97" s="180"/>
      <c r="E97" s="180"/>
      <c r="F97" s="180"/>
      <c r="G97" s="180"/>
      <c r="H97" s="180"/>
      <c r="I97" s="180"/>
      <c r="J97" s="194" t="s">
        <v>298</v>
      </c>
      <c r="K97" s="150">
        <v>134</v>
      </c>
      <c r="L97" s="120"/>
      <c r="M97" s="151">
        <v>5</v>
      </c>
      <c r="N97" s="151">
        <v>1</v>
      </c>
      <c r="O97" s="152">
        <v>7700090150</v>
      </c>
      <c r="P97" s="153">
        <v>0</v>
      </c>
      <c r="Q97" s="124"/>
      <c r="R97" s="125"/>
      <c r="S97" s="154"/>
      <c r="T97" s="154"/>
      <c r="U97" s="154"/>
      <c r="V97" s="154"/>
      <c r="W97" s="127"/>
      <c r="X97" s="128"/>
      <c r="Y97" s="155">
        <v>300000</v>
      </c>
      <c r="Z97" s="155">
        <v>0</v>
      </c>
      <c r="AA97" s="156">
        <v>0</v>
      </c>
      <c r="AB97" s="25"/>
    </row>
    <row r="98" spans="1:28" s="41" customFormat="1" ht="24.75" customHeight="1" x14ac:dyDescent="0.2">
      <c r="A98" s="20"/>
      <c r="B98" s="174"/>
      <c r="C98" s="179"/>
      <c r="D98" s="180"/>
      <c r="E98" s="180"/>
      <c r="F98" s="180"/>
      <c r="G98" s="180"/>
      <c r="H98" s="180"/>
      <c r="I98" s="180"/>
      <c r="J98" s="194" t="s">
        <v>97</v>
      </c>
      <c r="K98" s="150">
        <v>134</v>
      </c>
      <c r="L98" s="120"/>
      <c r="M98" s="151">
        <v>5</v>
      </c>
      <c r="N98" s="151">
        <v>1</v>
      </c>
      <c r="O98" s="152">
        <v>7700090150</v>
      </c>
      <c r="P98" s="153">
        <v>240</v>
      </c>
      <c r="Q98" s="124"/>
      <c r="R98" s="125"/>
      <c r="S98" s="154"/>
      <c r="T98" s="154"/>
      <c r="U98" s="154"/>
      <c r="V98" s="154"/>
      <c r="W98" s="127"/>
      <c r="X98" s="128"/>
      <c r="Y98" s="155">
        <v>300000</v>
      </c>
      <c r="Z98" s="155">
        <v>0</v>
      </c>
      <c r="AA98" s="156">
        <v>0</v>
      </c>
      <c r="AB98" s="25"/>
    </row>
    <row r="99" spans="1:28" s="41" customFormat="1" ht="17.25" customHeight="1" x14ac:dyDescent="0.2">
      <c r="A99" s="20"/>
      <c r="B99" s="174"/>
      <c r="C99" s="179"/>
      <c r="D99" s="180"/>
      <c r="E99" s="180"/>
      <c r="F99" s="180"/>
      <c r="G99" s="180"/>
      <c r="H99" s="180"/>
      <c r="I99" s="180"/>
      <c r="J99" s="194" t="s">
        <v>257</v>
      </c>
      <c r="K99" s="150">
        <v>134</v>
      </c>
      <c r="L99" s="120"/>
      <c r="M99" s="151">
        <v>5</v>
      </c>
      <c r="N99" s="151">
        <v>1</v>
      </c>
      <c r="O99" s="152">
        <v>7700090150</v>
      </c>
      <c r="P99" s="153">
        <v>244</v>
      </c>
      <c r="Q99" s="124"/>
      <c r="R99" s="125"/>
      <c r="S99" s="154"/>
      <c r="T99" s="154"/>
      <c r="U99" s="154"/>
      <c r="V99" s="154"/>
      <c r="W99" s="127"/>
      <c r="X99" s="128"/>
      <c r="Y99" s="155">
        <v>300000</v>
      </c>
      <c r="Z99" s="155">
        <v>0</v>
      </c>
      <c r="AA99" s="156">
        <v>0</v>
      </c>
      <c r="AB99" s="25"/>
    </row>
    <row r="100" spans="1:28" s="41" customFormat="1" ht="12.75" customHeight="1" x14ac:dyDescent="0.2">
      <c r="A100" s="20"/>
      <c r="B100" s="174"/>
      <c r="C100" s="179"/>
      <c r="D100" s="180"/>
      <c r="E100" s="180"/>
      <c r="F100" s="180"/>
      <c r="G100" s="180"/>
      <c r="H100" s="180"/>
      <c r="I100" s="180"/>
      <c r="J100" s="193" t="s">
        <v>190</v>
      </c>
      <c r="K100" s="134">
        <v>134</v>
      </c>
      <c r="L100" s="135"/>
      <c r="M100" s="136">
        <v>5</v>
      </c>
      <c r="N100" s="136">
        <v>2</v>
      </c>
      <c r="O100" s="137">
        <v>0</v>
      </c>
      <c r="P100" s="138">
        <v>0</v>
      </c>
      <c r="Q100" s="139"/>
      <c r="R100" s="140"/>
      <c r="S100" s="141"/>
      <c r="T100" s="141"/>
      <c r="U100" s="141"/>
      <c r="V100" s="141"/>
      <c r="W100" s="142"/>
      <c r="X100" s="143"/>
      <c r="Y100" s="144">
        <f>Y108+Y101</f>
        <v>6457800</v>
      </c>
      <c r="Z100" s="144">
        <f>Z108</f>
        <v>70000</v>
      </c>
      <c r="AA100" s="145">
        <f>AA108</f>
        <v>70000</v>
      </c>
      <c r="AB100" s="25"/>
    </row>
    <row r="101" spans="1:28" s="41" customFormat="1" ht="73.5" customHeight="1" x14ac:dyDescent="0.2">
      <c r="A101" s="20"/>
      <c r="B101" s="174"/>
      <c r="C101" s="179"/>
      <c r="D101" s="180"/>
      <c r="E101" s="180"/>
      <c r="F101" s="180"/>
      <c r="G101" s="180"/>
      <c r="H101" s="180"/>
      <c r="I101" s="180"/>
      <c r="J101" s="194" t="s">
        <v>318</v>
      </c>
      <c r="K101" s="150">
        <v>134</v>
      </c>
      <c r="L101" s="120"/>
      <c r="M101" s="151">
        <v>5</v>
      </c>
      <c r="N101" s="151">
        <v>2</v>
      </c>
      <c r="O101" s="152">
        <v>7200000000</v>
      </c>
      <c r="P101" s="153">
        <v>0</v>
      </c>
      <c r="Q101" s="124"/>
      <c r="R101" s="125"/>
      <c r="S101" s="154"/>
      <c r="T101" s="154"/>
      <c r="U101" s="154"/>
      <c r="V101" s="154"/>
      <c r="W101" s="127"/>
      <c r="X101" s="128"/>
      <c r="Y101" s="155">
        <f>Y105+Y102</f>
        <v>6387800</v>
      </c>
      <c r="Z101" s="155"/>
      <c r="AA101" s="361"/>
      <c r="AB101" s="25"/>
    </row>
    <row r="102" spans="1:28" s="41" customFormat="1" ht="39" customHeight="1" x14ac:dyDescent="0.2">
      <c r="A102" s="20"/>
      <c r="B102" s="174"/>
      <c r="C102" s="179"/>
      <c r="D102" s="180"/>
      <c r="E102" s="180"/>
      <c r="F102" s="180"/>
      <c r="G102" s="180"/>
      <c r="H102" s="180"/>
      <c r="I102" s="180"/>
      <c r="J102" s="194" t="s">
        <v>306</v>
      </c>
      <c r="K102" s="150">
        <v>134</v>
      </c>
      <c r="L102" s="120"/>
      <c r="M102" s="151">
        <v>5</v>
      </c>
      <c r="N102" s="151">
        <v>2</v>
      </c>
      <c r="O102" s="152">
        <v>7200195410</v>
      </c>
      <c r="P102" s="153">
        <v>0</v>
      </c>
      <c r="Q102" s="124"/>
      <c r="R102" s="125"/>
      <c r="S102" s="154"/>
      <c r="T102" s="154"/>
      <c r="U102" s="154"/>
      <c r="V102" s="154"/>
      <c r="W102" s="127"/>
      <c r="X102" s="128"/>
      <c r="Y102" s="155">
        <v>15000</v>
      </c>
      <c r="Z102" s="155"/>
      <c r="AA102" s="156"/>
      <c r="AB102" s="25"/>
    </row>
    <row r="103" spans="1:28" s="41" customFormat="1" ht="27.75" customHeight="1" x14ac:dyDescent="0.2">
      <c r="A103" s="20"/>
      <c r="B103" s="174"/>
      <c r="C103" s="179"/>
      <c r="D103" s="180"/>
      <c r="E103" s="180"/>
      <c r="F103" s="180"/>
      <c r="G103" s="180"/>
      <c r="H103" s="180"/>
      <c r="I103" s="180"/>
      <c r="J103" s="194" t="s">
        <v>95</v>
      </c>
      <c r="K103" s="150">
        <v>134</v>
      </c>
      <c r="L103" s="120"/>
      <c r="M103" s="151">
        <v>5</v>
      </c>
      <c r="N103" s="151">
        <v>2</v>
      </c>
      <c r="O103" s="152">
        <v>7200195410</v>
      </c>
      <c r="P103" s="153">
        <v>240</v>
      </c>
      <c r="Q103" s="124"/>
      <c r="R103" s="125"/>
      <c r="S103" s="154"/>
      <c r="T103" s="154"/>
      <c r="U103" s="154"/>
      <c r="V103" s="154"/>
      <c r="W103" s="127"/>
      <c r="X103" s="128"/>
      <c r="Y103" s="155">
        <v>15000</v>
      </c>
      <c r="Z103" s="155"/>
      <c r="AA103" s="156"/>
      <c r="AB103" s="25"/>
    </row>
    <row r="104" spans="1:28" s="41" customFormat="1" ht="15" customHeight="1" x14ac:dyDescent="0.2">
      <c r="A104" s="20"/>
      <c r="B104" s="174"/>
      <c r="C104" s="179"/>
      <c r="D104" s="180"/>
      <c r="E104" s="180"/>
      <c r="F104" s="180"/>
      <c r="G104" s="180"/>
      <c r="H104" s="180"/>
      <c r="I104" s="180"/>
      <c r="J104" s="194" t="s">
        <v>256</v>
      </c>
      <c r="K104" s="150">
        <v>134</v>
      </c>
      <c r="L104" s="120"/>
      <c r="M104" s="151">
        <v>5</v>
      </c>
      <c r="N104" s="151">
        <v>2</v>
      </c>
      <c r="O104" s="152">
        <v>7200195410</v>
      </c>
      <c r="P104" s="153">
        <v>244</v>
      </c>
      <c r="Q104" s="124"/>
      <c r="R104" s="125"/>
      <c r="S104" s="154"/>
      <c r="T104" s="154"/>
      <c r="U104" s="154"/>
      <c r="V104" s="154"/>
      <c r="W104" s="127"/>
      <c r="X104" s="128"/>
      <c r="Y104" s="155">
        <v>15000</v>
      </c>
      <c r="Z104" s="155"/>
      <c r="AA104" s="156"/>
      <c r="AB104" s="25"/>
    </row>
    <row r="105" spans="1:28" s="41" customFormat="1" ht="27.75" customHeight="1" x14ac:dyDescent="0.2">
      <c r="A105" s="20"/>
      <c r="B105" s="174"/>
      <c r="C105" s="179"/>
      <c r="D105" s="180"/>
      <c r="E105" s="180"/>
      <c r="F105" s="180"/>
      <c r="G105" s="180"/>
      <c r="H105" s="180"/>
      <c r="I105" s="180"/>
      <c r="J105" s="194" t="s">
        <v>308</v>
      </c>
      <c r="K105" s="150">
        <v>134</v>
      </c>
      <c r="L105" s="120"/>
      <c r="M105" s="151">
        <v>5</v>
      </c>
      <c r="N105" s="151">
        <v>2</v>
      </c>
      <c r="O105" s="152" t="s">
        <v>305</v>
      </c>
      <c r="P105" s="153">
        <v>0</v>
      </c>
      <c r="Q105" s="124"/>
      <c r="R105" s="125"/>
      <c r="S105" s="154"/>
      <c r="T105" s="154"/>
      <c r="U105" s="154"/>
      <c r="V105" s="154"/>
      <c r="W105" s="127"/>
      <c r="X105" s="128"/>
      <c r="Y105" s="155">
        <f>Y106</f>
        <v>6372800</v>
      </c>
      <c r="Z105" s="155"/>
      <c r="AA105" s="156"/>
      <c r="AB105" s="25"/>
    </row>
    <row r="106" spans="1:28" s="41" customFormat="1" ht="12.75" customHeight="1" x14ac:dyDescent="0.2">
      <c r="A106" s="20"/>
      <c r="B106" s="174"/>
      <c r="C106" s="179"/>
      <c r="D106" s="180"/>
      <c r="E106" s="180"/>
      <c r="F106" s="180"/>
      <c r="G106" s="180"/>
      <c r="H106" s="180"/>
      <c r="I106" s="180"/>
      <c r="J106" s="194" t="s">
        <v>309</v>
      </c>
      <c r="K106" s="150">
        <v>134</v>
      </c>
      <c r="L106" s="120"/>
      <c r="M106" s="151">
        <v>5</v>
      </c>
      <c r="N106" s="151">
        <v>2</v>
      </c>
      <c r="O106" s="152" t="s">
        <v>305</v>
      </c>
      <c r="P106" s="153">
        <v>410</v>
      </c>
      <c r="Q106" s="124"/>
      <c r="R106" s="125"/>
      <c r="S106" s="154"/>
      <c r="T106" s="154"/>
      <c r="U106" s="154"/>
      <c r="V106" s="154"/>
      <c r="W106" s="127"/>
      <c r="X106" s="128"/>
      <c r="Y106" s="155">
        <f>Y107</f>
        <v>6372800</v>
      </c>
      <c r="Z106" s="155"/>
      <c r="AA106" s="156"/>
      <c r="AB106" s="25"/>
    </row>
    <row r="107" spans="1:28" s="41" customFormat="1" ht="38.25" customHeight="1" x14ac:dyDescent="0.2">
      <c r="A107" s="20"/>
      <c r="B107" s="174"/>
      <c r="C107" s="179"/>
      <c r="D107" s="180"/>
      <c r="E107" s="180"/>
      <c r="F107" s="180"/>
      <c r="G107" s="180"/>
      <c r="H107" s="180"/>
      <c r="I107" s="180"/>
      <c r="J107" s="194" t="s">
        <v>310</v>
      </c>
      <c r="K107" s="150">
        <v>134</v>
      </c>
      <c r="L107" s="120"/>
      <c r="M107" s="151">
        <v>5</v>
      </c>
      <c r="N107" s="151">
        <v>2</v>
      </c>
      <c r="O107" s="152" t="s">
        <v>305</v>
      </c>
      <c r="P107" s="153">
        <v>414</v>
      </c>
      <c r="Q107" s="124"/>
      <c r="R107" s="125"/>
      <c r="S107" s="154"/>
      <c r="T107" s="154"/>
      <c r="U107" s="154"/>
      <c r="V107" s="154"/>
      <c r="W107" s="127"/>
      <c r="X107" s="128"/>
      <c r="Y107" s="155">
        <v>6372800</v>
      </c>
      <c r="Z107" s="155"/>
      <c r="AA107" s="156"/>
      <c r="AB107" s="25"/>
    </row>
    <row r="108" spans="1:28" s="41" customFormat="1" ht="25.5" customHeight="1" x14ac:dyDescent="0.2">
      <c r="A108" s="20"/>
      <c r="B108" s="174"/>
      <c r="C108" s="179"/>
      <c r="D108" s="180"/>
      <c r="E108" s="180"/>
      <c r="F108" s="180"/>
      <c r="G108" s="180"/>
      <c r="H108" s="180"/>
      <c r="I108" s="180"/>
      <c r="J108" s="194" t="s">
        <v>196</v>
      </c>
      <c r="K108" s="150">
        <v>134</v>
      </c>
      <c r="L108" s="120"/>
      <c r="M108" s="151">
        <v>5</v>
      </c>
      <c r="N108" s="151">
        <v>2</v>
      </c>
      <c r="O108" s="152">
        <v>7700000000</v>
      </c>
      <c r="P108" s="153">
        <v>0</v>
      </c>
      <c r="Q108" s="124"/>
      <c r="R108" s="125"/>
      <c r="S108" s="154"/>
      <c r="T108" s="154"/>
      <c r="U108" s="154"/>
      <c r="V108" s="154"/>
      <c r="W108" s="127"/>
      <c r="X108" s="128"/>
      <c r="Y108" s="155">
        <f>Y109</f>
        <v>70000</v>
      </c>
      <c r="Z108" s="155">
        <f>Z109</f>
        <v>70000</v>
      </c>
      <c r="AA108" s="156">
        <f>AA109</f>
        <v>70000</v>
      </c>
      <c r="AB108" s="25"/>
    </row>
    <row r="109" spans="1:28" s="41" customFormat="1" ht="24.75" customHeight="1" x14ac:dyDescent="0.2">
      <c r="A109" s="20"/>
      <c r="B109" s="174"/>
      <c r="C109" s="179"/>
      <c r="D109" s="180"/>
      <c r="E109" s="180"/>
      <c r="F109" s="180"/>
      <c r="G109" s="180"/>
      <c r="H109" s="180"/>
      <c r="I109" s="180"/>
      <c r="J109" s="194" t="s">
        <v>208</v>
      </c>
      <c r="K109" s="150">
        <v>134</v>
      </c>
      <c r="L109" s="120"/>
      <c r="M109" s="151">
        <v>5</v>
      </c>
      <c r="N109" s="151">
        <v>2</v>
      </c>
      <c r="O109" s="152">
        <v>7700090120</v>
      </c>
      <c r="P109" s="153">
        <v>0</v>
      </c>
      <c r="Q109" s="124"/>
      <c r="R109" s="125"/>
      <c r="S109" s="154"/>
      <c r="T109" s="154"/>
      <c r="U109" s="154"/>
      <c r="V109" s="154"/>
      <c r="W109" s="127"/>
      <c r="X109" s="128"/>
      <c r="Y109" s="155">
        <f t="shared" ref="Y109:AA110" si="9">Y110</f>
        <v>70000</v>
      </c>
      <c r="Z109" s="155">
        <f t="shared" si="9"/>
        <v>70000</v>
      </c>
      <c r="AA109" s="156">
        <f t="shared" si="9"/>
        <v>70000</v>
      </c>
      <c r="AB109" s="25"/>
    </row>
    <row r="110" spans="1:28" s="41" customFormat="1" ht="25.5" customHeight="1" x14ac:dyDescent="0.2">
      <c r="A110" s="20"/>
      <c r="B110" s="174"/>
      <c r="C110" s="179"/>
      <c r="D110" s="180"/>
      <c r="E110" s="180"/>
      <c r="F110" s="180"/>
      <c r="G110" s="180"/>
      <c r="H110" s="180"/>
      <c r="I110" s="180"/>
      <c r="J110" s="194" t="s">
        <v>97</v>
      </c>
      <c r="K110" s="150">
        <v>134</v>
      </c>
      <c r="L110" s="120"/>
      <c r="M110" s="151">
        <v>5</v>
      </c>
      <c r="N110" s="151">
        <v>2</v>
      </c>
      <c r="O110" s="152">
        <v>7700090120</v>
      </c>
      <c r="P110" s="153">
        <v>240</v>
      </c>
      <c r="Q110" s="124"/>
      <c r="R110" s="125"/>
      <c r="S110" s="154"/>
      <c r="T110" s="154"/>
      <c r="U110" s="154"/>
      <c r="V110" s="154"/>
      <c r="W110" s="127"/>
      <c r="X110" s="128"/>
      <c r="Y110" s="155">
        <f t="shared" si="9"/>
        <v>70000</v>
      </c>
      <c r="Z110" s="155">
        <f t="shared" si="9"/>
        <v>70000</v>
      </c>
      <c r="AA110" s="156">
        <f t="shared" si="9"/>
        <v>70000</v>
      </c>
      <c r="AB110" s="25"/>
    </row>
    <row r="111" spans="1:28" s="41" customFormat="1" ht="15.75" customHeight="1" x14ac:dyDescent="0.2">
      <c r="A111" s="20"/>
      <c r="B111" s="174"/>
      <c r="C111" s="179"/>
      <c r="D111" s="180"/>
      <c r="E111" s="180"/>
      <c r="F111" s="180"/>
      <c r="G111" s="180"/>
      <c r="H111" s="180"/>
      <c r="I111" s="180"/>
      <c r="J111" s="194" t="s">
        <v>257</v>
      </c>
      <c r="K111" s="150">
        <v>134</v>
      </c>
      <c r="L111" s="120"/>
      <c r="M111" s="151">
        <v>5</v>
      </c>
      <c r="N111" s="151">
        <v>2</v>
      </c>
      <c r="O111" s="152">
        <v>7700090120</v>
      </c>
      <c r="P111" s="153">
        <v>244</v>
      </c>
      <c r="Q111" s="124"/>
      <c r="R111" s="125"/>
      <c r="S111" s="154"/>
      <c r="T111" s="154"/>
      <c r="U111" s="154"/>
      <c r="V111" s="154"/>
      <c r="W111" s="127"/>
      <c r="X111" s="128"/>
      <c r="Y111" s="155">
        <v>70000</v>
      </c>
      <c r="Z111" s="155">
        <v>70000</v>
      </c>
      <c r="AA111" s="156">
        <v>70000</v>
      </c>
      <c r="AB111" s="25"/>
    </row>
    <row r="112" spans="1:28" s="41" customFormat="1" ht="14.25" customHeight="1" x14ac:dyDescent="0.2">
      <c r="A112" s="20"/>
      <c r="B112" s="174"/>
      <c r="C112" s="188"/>
      <c r="D112" s="467" t="s">
        <v>158</v>
      </c>
      <c r="E112" s="468"/>
      <c r="F112" s="468"/>
      <c r="G112" s="468"/>
      <c r="H112" s="468"/>
      <c r="I112" s="468"/>
      <c r="J112" s="469"/>
      <c r="K112" s="119">
        <v>134</v>
      </c>
      <c r="L112" s="120">
        <v>503</v>
      </c>
      <c r="M112" s="121">
        <v>5</v>
      </c>
      <c r="N112" s="121">
        <v>3</v>
      </c>
      <c r="O112" s="122">
        <v>0</v>
      </c>
      <c r="P112" s="123">
        <v>0</v>
      </c>
      <c r="Q112" s="124"/>
      <c r="R112" s="125">
        <v>0</v>
      </c>
      <c r="S112" s="449"/>
      <c r="T112" s="449"/>
      <c r="U112" s="449"/>
      <c r="V112" s="449"/>
      <c r="W112" s="127">
        <v>0</v>
      </c>
      <c r="X112" s="128">
        <v>0</v>
      </c>
      <c r="Y112" s="129">
        <f>Y113</f>
        <v>8387229</v>
      </c>
      <c r="Z112" s="129">
        <f t="shared" ref="Y112:AA116" si="10">Z113</f>
        <v>13200000</v>
      </c>
      <c r="AA112" s="130">
        <f t="shared" si="10"/>
        <v>15330000</v>
      </c>
      <c r="AB112" s="25"/>
    </row>
    <row r="113" spans="1:28" s="41" customFormat="1" ht="59.25" customHeight="1" x14ac:dyDescent="0.2">
      <c r="A113" s="20"/>
      <c r="B113" s="174"/>
      <c r="C113" s="182"/>
      <c r="D113" s="183"/>
      <c r="E113" s="443" t="s">
        <v>215</v>
      </c>
      <c r="F113" s="444"/>
      <c r="G113" s="444"/>
      <c r="H113" s="444"/>
      <c r="I113" s="444"/>
      <c r="J113" s="445"/>
      <c r="K113" s="150">
        <v>134</v>
      </c>
      <c r="L113" s="120">
        <v>503</v>
      </c>
      <c r="M113" s="151">
        <v>5</v>
      </c>
      <c r="N113" s="151">
        <v>3</v>
      </c>
      <c r="O113" s="152">
        <v>6400000000</v>
      </c>
      <c r="P113" s="153">
        <v>0</v>
      </c>
      <c r="Q113" s="124"/>
      <c r="R113" s="125">
        <v>0</v>
      </c>
      <c r="S113" s="446"/>
      <c r="T113" s="446"/>
      <c r="U113" s="446"/>
      <c r="V113" s="446"/>
      <c r="W113" s="127">
        <v>0</v>
      </c>
      <c r="X113" s="128">
        <v>0</v>
      </c>
      <c r="Y113" s="155">
        <f t="shared" si="10"/>
        <v>8387229</v>
      </c>
      <c r="Z113" s="155">
        <f t="shared" si="10"/>
        <v>13200000</v>
      </c>
      <c r="AA113" s="156">
        <f t="shared" si="10"/>
        <v>15330000</v>
      </c>
      <c r="AB113" s="25" t="s">
        <v>77</v>
      </c>
    </row>
    <row r="114" spans="1:28" s="41" customFormat="1" ht="24.75" customHeight="1" x14ac:dyDescent="0.2">
      <c r="A114" s="20"/>
      <c r="B114" s="174"/>
      <c r="C114" s="182"/>
      <c r="D114" s="185"/>
      <c r="E114" s="186"/>
      <c r="F114" s="443" t="s">
        <v>218</v>
      </c>
      <c r="G114" s="444"/>
      <c r="H114" s="444"/>
      <c r="I114" s="444"/>
      <c r="J114" s="445"/>
      <c r="K114" s="150">
        <v>134</v>
      </c>
      <c r="L114" s="120">
        <v>503</v>
      </c>
      <c r="M114" s="151">
        <v>5</v>
      </c>
      <c r="N114" s="151">
        <v>3</v>
      </c>
      <c r="O114" s="152">
        <v>6440000000</v>
      </c>
      <c r="P114" s="153">
        <v>0</v>
      </c>
      <c r="Q114" s="124"/>
      <c r="R114" s="125">
        <v>0</v>
      </c>
      <c r="S114" s="446"/>
      <c r="T114" s="446"/>
      <c r="U114" s="446"/>
      <c r="V114" s="446"/>
      <c r="W114" s="127">
        <v>0</v>
      </c>
      <c r="X114" s="128">
        <v>0</v>
      </c>
      <c r="Y114" s="155">
        <f t="shared" si="10"/>
        <v>8387229</v>
      </c>
      <c r="Z114" s="155">
        <f t="shared" si="10"/>
        <v>13200000</v>
      </c>
      <c r="AA114" s="156">
        <f t="shared" si="10"/>
        <v>15330000</v>
      </c>
      <c r="AB114" s="25" t="s">
        <v>77</v>
      </c>
    </row>
    <row r="115" spans="1:28" s="41" customFormat="1" ht="39.75" customHeight="1" x14ac:dyDescent="0.2">
      <c r="A115" s="20"/>
      <c r="B115" s="174"/>
      <c r="C115" s="182"/>
      <c r="D115" s="185"/>
      <c r="E115" s="186"/>
      <c r="F115" s="186"/>
      <c r="G115" s="187"/>
      <c r="H115" s="187"/>
      <c r="I115" s="187"/>
      <c r="J115" s="149" t="s">
        <v>166</v>
      </c>
      <c r="K115" s="150">
        <v>134</v>
      </c>
      <c r="L115" s="120">
        <v>503</v>
      </c>
      <c r="M115" s="151">
        <v>5</v>
      </c>
      <c r="N115" s="151">
        <v>3</v>
      </c>
      <c r="O115" s="152">
        <v>6440095310</v>
      </c>
      <c r="P115" s="153">
        <v>0</v>
      </c>
      <c r="Q115" s="124"/>
      <c r="R115" s="125"/>
      <c r="S115" s="154"/>
      <c r="T115" s="154"/>
      <c r="U115" s="154"/>
      <c r="V115" s="154"/>
      <c r="W115" s="127"/>
      <c r="X115" s="128"/>
      <c r="Y115" s="155">
        <f>Y116+Y118</f>
        <v>8387229</v>
      </c>
      <c r="Z115" s="155">
        <f>Z116+Z118</f>
        <v>13200000</v>
      </c>
      <c r="AA115" s="156">
        <f>AA116+AA118</f>
        <v>15330000</v>
      </c>
      <c r="AB115" s="25" t="s">
        <v>77</v>
      </c>
    </row>
    <row r="116" spans="1:28" s="41" customFormat="1" ht="26.25" customHeight="1" x14ac:dyDescent="0.2">
      <c r="A116" s="20"/>
      <c r="B116" s="174"/>
      <c r="C116" s="182"/>
      <c r="D116" s="185"/>
      <c r="E116" s="186"/>
      <c r="F116" s="186"/>
      <c r="G116" s="187"/>
      <c r="H116" s="187"/>
      <c r="I116" s="187"/>
      <c r="J116" s="184" t="s">
        <v>95</v>
      </c>
      <c r="K116" s="150">
        <v>134</v>
      </c>
      <c r="L116" s="120">
        <v>503</v>
      </c>
      <c r="M116" s="151">
        <v>5</v>
      </c>
      <c r="N116" s="151">
        <v>3</v>
      </c>
      <c r="O116" s="152">
        <v>6440095310</v>
      </c>
      <c r="P116" s="153">
        <v>240</v>
      </c>
      <c r="Q116" s="124"/>
      <c r="R116" s="125"/>
      <c r="S116" s="154"/>
      <c r="T116" s="154"/>
      <c r="U116" s="154"/>
      <c r="V116" s="154"/>
      <c r="W116" s="127"/>
      <c r="X116" s="128"/>
      <c r="Y116" s="155">
        <f t="shared" si="10"/>
        <v>8187229</v>
      </c>
      <c r="Z116" s="155">
        <f t="shared" si="10"/>
        <v>13000000</v>
      </c>
      <c r="AA116" s="156">
        <f t="shared" si="10"/>
        <v>15130000</v>
      </c>
      <c r="AB116" s="25"/>
    </row>
    <row r="117" spans="1:28" s="41" customFormat="1" ht="16.5" customHeight="1" x14ac:dyDescent="0.2">
      <c r="A117" s="20"/>
      <c r="B117" s="174"/>
      <c r="C117" s="182"/>
      <c r="D117" s="185"/>
      <c r="E117" s="187"/>
      <c r="F117" s="186"/>
      <c r="G117" s="443" t="s">
        <v>256</v>
      </c>
      <c r="H117" s="444"/>
      <c r="I117" s="444"/>
      <c r="J117" s="445"/>
      <c r="K117" s="150">
        <v>134</v>
      </c>
      <c r="L117" s="120">
        <v>503</v>
      </c>
      <c r="M117" s="151">
        <v>5</v>
      </c>
      <c r="N117" s="151">
        <v>3</v>
      </c>
      <c r="O117" s="152">
        <v>6440095310</v>
      </c>
      <c r="P117" s="153">
        <v>244</v>
      </c>
      <c r="Q117" s="124"/>
      <c r="R117" s="125">
        <v>10000</v>
      </c>
      <c r="S117" s="446"/>
      <c r="T117" s="446"/>
      <c r="U117" s="446"/>
      <c r="V117" s="446"/>
      <c r="W117" s="127">
        <v>0</v>
      </c>
      <c r="X117" s="128">
        <v>0</v>
      </c>
      <c r="Y117" s="155">
        <v>8187229</v>
      </c>
      <c r="Z117" s="155">
        <v>13000000</v>
      </c>
      <c r="AA117" s="156">
        <v>15130000</v>
      </c>
      <c r="AB117" s="25"/>
    </row>
    <row r="118" spans="1:28" s="41" customFormat="1" ht="13.5" customHeight="1" x14ac:dyDescent="0.2">
      <c r="A118" s="20"/>
      <c r="B118" s="174"/>
      <c r="C118" s="175"/>
      <c r="D118" s="176"/>
      <c r="E118" s="177"/>
      <c r="F118" s="178"/>
      <c r="G118" s="173"/>
      <c r="H118" s="173"/>
      <c r="I118" s="173"/>
      <c r="J118" s="149" t="s">
        <v>162</v>
      </c>
      <c r="K118" s="150">
        <v>134</v>
      </c>
      <c r="L118" s="120"/>
      <c r="M118" s="151">
        <v>5</v>
      </c>
      <c r="N118" s="151">
        <v>3</v>
      </c>
      <c r="O118" s="152">
        <v>6440095310</v>
      </c>
      <c r="P118" s="153">
        <v>850</v>
      </c>
      <c r="Q118" s="124"/>
      <c r="R118" s="125"/>
      <c r="S118" s="154"/>
      <c r="T118" s="154"/>
      <c r="U118" s="154"/>
      <c r="V118" s="154"/>
      <c r="W118" s="127"/>
      <c r="X118" s="128"/>
      <c r="Y118" s="155">
        <f>Y119</f>
        <v>200000</v>
      </c>
      <c r="Z118" s="155">
        <f>Z119</f>
        <v>200000</v>
      </c>
      <c r="AA118" s="156">
        <f>AA119</f>
        <v>200000</v>
      </c>
      <c r="AB118" s="25"/>
    </row>
    <row r="119" spans="1:28" s="41" customFormat="1" ht="12.75" customHeight="1" x14ac:dyDescent="0.2">
      <c r="A119" s="20"/>
      <c r="B119" s="174"/>
      <c r="C119" s="175"/>
      <c r="D119" s="176"/>
      <c r="E119" s="177"/>
      <c r="F119" s="178"/>
      <c r="G119" s="173"/>
      <c r="H119" s="173"/>
      <c r="I119" s="173"/>
      <c r="J119" s="149" t="s">
        <v>220</v>
      </c>
      <c r="K119" s="150">
        <v>134</v>
      </c>
      <c r="L119" s="120"/>
      <c r="M119" s="151">
        <v>5</v>
      </c>
      <c r="N119" s="151">
        <v>3</v>
      </c>
      <c r="O119" s="152">
        <v>6440095310</v>
      </c>
      <c r="P119" s="153">
        <v>853</v>
      </c>
      <c r="Q119" s="124"/>
      <c r="R119" s="125"/>
      <c r="S119" s="154"/>
      <c r="T119" s="154"/>
      <c r="U119" s="154"/>
      <c r="V119" s="154"/>
      <c r="W119" s="127"/>
      <c r="X119" s="128"/>
      <c r="Y119" s="155">
        <v>200000</v>
      </c>
      <c r="Z119" s="155">
        <f>Y119</f>
        <v>200000</v>
      </c>
      <c r="AA119" s="156">
        <f>Z119</f>
        <v>200000</v>
      </c>
      <c r="AB119" s="25"/>
    </row>
    <row r="120" spans="1:28" ht="15.75" customHeight="1" x14ac:dyDescent="0.2">
      <c r="A120" s="20"/>
      <c r="B120" s="448" t="s">
        <v>68</v>
      </c>
      <c r="C120" s="465"/>
      <c r="D120" s="465"/>
      <c r="E120" s="465"/>
      <c r="F120" s="465"/>
      <c r="G120" s="465"/>
      <c r="H120" s="465"/>
      <c r="I120" s="465"/>
      <c r="J120" s="466"/>
      <c r="K120" s="119">
        <v>134</v>
      </c>
      <c r="L120" s="120">
        <v>800</v>
      </c>
      <c r="M120" s="121">
        <v>8</v>
      </c>
      <c r="N120" s="121">
        <v>0</v>
      </c>
      <c r="O120" s="122">
        <v>0</v>
      </c>
      <c r="P120" s="123">
        <v>0</v>
      </c>
      <c r="Q120" s="124"/>
      <c r="R120" s="125">
        <v>0</v>
      </c>
      <c r="S120" s="449"/>
      <c r="T120" s="449"/>
      <c r="U120" s="449"/>
      <c r="V120" s="449"/>
      <c r="W120" s="127">
        <v>0</v>
      </c>
      <c r="X120" s="128">
        <v>0</v>
      </c>
      <c r="Y120" s="129">
        <f t="shared" ref="Y120:AA122" si="11">Y121</f>
        <v>27157300</v>
      </c>
      <c r="Z120" s="129">
        <f t="shared" si="11"/>
        <v>27157300</v>
      </c>
      <c r="AA120" s="130">
        <f t="shared" si="11"/>
        <v>27157300</v>
      </c>
      <c r="AB120" s="25" t="s">
        <v>77</v>
      </c>
    </row>
    <row r="121" spans="1:28" ht="12.75" customHeight="1" x14ac:dyDescent="0.2">
      <c r="A121" s="20"/>
      <c r="B121" s="118"/>
      <c r="C121" s="131"/>
      <c r="D121" s="462" t="s">
        <v>69</v>
      </c>
      <c r="E121" s="463"/>
      <c r="F121" s="463"/>
      <c r="G121" s="463"/>
      <c r="H121" s="463"/>
      <c r="I121" s="463"/>
      <c r="J121" s="464"/>
      <c r="K121" s="134">
        <v>134</v>
      </c>
      <c r="L121" s="135">
        <v>801</v>
      </c>
      <c r="M121" s="136">
        <v>8</v>
      </c>
      <c r="N121" s="136">
        <v>1</v>
      </c>
      <c r="O121" s="137">
        <v>0</v>
      </c>
      <c r="P121" s="138">
        <v>0</v>
      </c>
      <c r="Q121" s="139"/>
      <c r="R121" s="140">
        <v>0</v>
      </c>
      <c r="S121" s="456"/>
      <c r="T121" s="456"/>
      <c r="U121" s="456"/>
      <c r="V121" s="456"/>
      <c r="W121" s="142">
        <v>0</v>
      </c>
      <c r="X121" s="143">
        <v>0</v>
      </c>
      <c r="Y121" s="144">
        <f t="shared" si="11"/>
        <v>27157300</v>
      </c>
      <c r="Z121" s="144">
        <f t="shared" si="11"/>
        <v>27157300</v>
      </c>
      <c r="AA121" s="145">
        <f t="shared" si="11"/>
        <v>27157300</v>
      </c>
      <c r="AB121" s="21" t="s">
        <v>77</v>
      </c>
    </row>
    <row r="122" spans="1:28" ht="52.5" customHeight="1" x14ac:dyDescent="0.2">
      <c r="A122" s="20"/>
      <c r="B122" s="118"/>
      <c r="C122" s="146"/>
      <c r="D122" s="147"/>
      <c r="E122" s="443" t="s">
        <v>215</v>
      </c>
      <c r="F122" s="444"/>
      <c r="G122" s="444"/>
      <c r="H122" s="444"/>
      <c r="I122" s="444"/>
      <c r="J122" s="445"/>
      <c r="K122" s="150">
        <v>134</v>
      </c>
      <c r="L122" s="120">
        <v>801</v>
      </c>
      <c r="M122" s="151">
        <v>8</v>
      </c>
      <c r="N122" s="151">
        <v>1</v>
      </c>
      <c r="O122" s="152">
        <v>6400000000</v>
      </c>
      <c r="P122" s="153">
        <v>0</v>
      </c>
      <c r="Q122" s="124"/>
      <c r="R122" s="125">
        <v>0</v>
      </c>
      <c r="S122" s="446"/>
      <c r="T122" s="446"/>
      <c r="U122" s="446"/>
      <c r="V122" s="446"/>
      <c r="W122" s="127">
        <v>0</v>
      </c>
      <c r="X122" s="128">
        <v>0</v>
      </c>
      <c r="Y122" s="155">
        <f t="shared" si="11"/>
        <v>27157300</v>
      </c>
      <c r="Z122" s="155">
        <f t="shared" si="11"/>
        <v>27157300</v>
      </c>
      <c r="AA122" s="156">
        <f t="shared" si="11"/>
        <v>27157300</v>
      </c>
      <c r="AB122" s="21" t="s">
        <v>77</v>
      </c>
    </row>
    <row r="123" spans="1:28" ht="40.5" customHeight="1" x14ac:dyDescent="0.2">
      <c r="A123" s="20"/>
      <c r="B123" s="118"/>
      <c r="C123" s="146"/>
      <c r="D123" s="157"/>
      <c r="E123" s="149"/>
      <c r="F123" s="443" t="s">
        <v>222</v>
      </c>
      <c r="G123" s="444"/>
      <c r="H123" s="444"/>
      <c r="I123" s="444"/>
      <c r="J123" s="445"/>
      <c r="K123" s="150">
        <v>134</v>
      </c>
      <c r="L123" s="120">
        <v>801</v>
      </c>
      <c r="M123" s="151">
        <v>8</v>
      </c>
      <c r="N123" s="151">
        <v>1</v>
      </c>
      <c r="O123" s="152">
        <v>6450000000</v>
      </c>
      <c r="P123" s="153">
        <v>0</v>
      </c>
      <c r="Q123" s="124"/>
      <c r="R123" s="125">
        <v>0</v>
      </c>
      <c r="S123" s="446"/>
      <c r="T123" s="446"/>
      <c r="U123" s="446"/>
      <c r="V123" s="446"/>
      <c r="W123" s="127">
        <v>0</v>
      </c>
      <c r="X123" s="128">
        <v>0</v>
      </c>
      <c r="Y123" s="155">
        <f>Y125+Y128</f>
        <v>27157300</v>
      </c>
      <c r="Z123" s="155">
        <f>Z125+Z128</f>
        <v>27157300</v>
      </c>
      <c r="AA123" s="156">
        <f>AA125+AA128</f>
        <v>27157300</v>
      </c>
      <c r="AB123" s="21" t="s">
        <v>77</v>
      </c>
    </row>
    <row r="124" spans="1:28" ht="41.25" customHeight="1" x14ac:dyDescent="0.2">
      <c r="A124" s="20"/>
      <c r="B124" s="118"/>
      <c r="C124" s="146"/>
      <c r="D124" s="157"/>
      <c r="E124" s="149"/>
      <c r="F124" s="149"/>
      <c r="G124" s="148"/>
      <c r="H124" s="148"/>
      <c r="I124" s="148"/>
      <c r="J124" s="149" t="s">
        <v>211</v>
      </c>
      <c r="K124" s="150">
        <v>134</v>
      </c>
      <c r="L124" s="120">
        <v>801</v>
      </c>
      <c r="M124" s="151">
        <v>8</v>
      </c>
      <c r="N124" s="151">
        <v>1</v>
      </c>
      <c r="O124" s="152">
        <v>6450095220</v>
      </c>
      <c r="P124" s="153">
        <v>0</v>
      </c>
      <c r="Q124" s="124"/>
      <c r="R124" s="125"/>
      <c r="S124" s="154"/>
      <c r="T124" s="154"/>
      <c r="U124" s="154"/>
      <c r="V124" s="154"/>
      <c r="W124" s="127"/>
      <c r="X124" s="128"/>
      <c r="Y124" s="155">
        <f t="shared" ref="Y124:AA125" si="12">Y125</f>
        <v>600000</v>
      </c>
      <c r="Z124" s="155">
        <f t="shared" si="12"/>
        <v>600000</v>
      </c>
      <c r="AA124" s="156">
        <f t="shared" si="12"/>
        <v>600000</v>
      </c>
      <c r="AB124" s="21" t="s">
        <v>77</v>
      </c>
    </row>
    <row r="125" spans="1:28" ht="28.5" customHeight="1" x14ac:dyDescent="0.2">
      <c r="A125" s="20"/>
      <c r="B125" s="118"/>
      <c r="C125" s="146"/>
      <c r="D125" s="157"/>
      <c r="E125" s="148"/>
      <c r="F125" s="149"/>
      <c r="G125" s="443" t="s">
        <v>97</v>
      </c>
      <c r="H125" s="444"/>
      <c r="I125" s="444"/>
      <c r="J125" s="445"/>
      <c r="K125" s="150">
        <v>134</v>
      </c>
      <c r="L125" s="120">
        <v>801</v>
      </c>
      <c r="M125" s="151">
        <v>8</v>
      </c>
      <c r="N125" s="151">
        <v>1</v>
      </c>
      <c r="O125" s="152">
        <v>6450095220</v>
      </c>
      <c r="P125" s="153">
        <v>240</v>
      </c>
      <c r="Q125" s="124"/>
      <c r="R125" s="125">
        <v>10000</v>
      </c>
      <c r="S125" s="446"/>
      <c r="T125" s="446"/>
      <c r="U125" s="446"/>
      <c r="V125" s="446"/>
      <c r="W125" s="127">
        <v>0</v>
      </c>
      <c r="X125" s="128">
        <v>0</v>
      </c>
      <c r="Y125" s="155">
        <f t="shared" si="12"/>
        <v>600000</v>
      </c>
      <c r="Z125" s="155">
        <f t="shared" si="12"/>
        <v>600000</v>
      </c>
      <c r="AA125" s="156">
        <f t="shared" si="12"/>
        <v>600000</v>
      </c>
      <c r="AB125" s="21"/>
    </row>
    <row r="126" spans="1:28" ht="13.5" customHeight="1" x14ac:dyDescent="0.2">
      <c r="A126" s="20"/>
      <c r="B126" s="118"/>
      <c r="C126" s="146"/>
      <c r="D126" s="157"/>
      <c r="E126" s="149"/>
      <c r="F126" s="149"/>
      <c r="G126" s="148"/>
      <c r="H126" s="148"/>
      <c r="I126" s="148"/>
      <c r="J126" s="149" t="s">
        <v>256</v>
      </c>
      <c r="K126" s="150">
        <v>134</v>
      </c>
      <c r="L126" s="120">
        <v>801</v>
      </c>
      <c r="M126" s="151">
        <v>8</v>
      </c>
      <c r="N126" s="151">
        <v>1</v>
      </c>
      <c r="O126" s="152">
        <v>6450095220</v>
      </c>
      <c r="P126" s="153">
        <v>244</v>
      </c>
      <c r="Q126" s="124"/>
      <c r="R126" s="125"/>
      <c r="S126" s="154"/>
      <c r="T126" s="154"/>
      <c r="U126" s="154"/>
      <c r="V126" s="154"/>
      <c r="W126" s="127"/>
      <c r="X126" s="128"/>
      <c r="Y126" s="155">
        <v>600000</v>
      </c>
      <c r="Z126" s="155">
        <f>Y126</f>
        <v>600000</v>
      </c>
      <c r="AA126" s="156">
        <f>Z126</f>
        <v>600000</v>
      </c>
      <c r="AB126" s="21" t="s">
        <v>77</v>
      </c>
    </row>
    <row r="127" spans="1:28" ht="53.25" customHeight="1" x14ac:dyDescent="0.2">
      <c r="A127" s="20"/>
      <c r="B127" s="118"/>
      <c r="C127" s="146"/>
      <c r="D127" s="157"/>
      <c r="E127" s="149"/>
      <c r="F127" s="443" t="s">
        <v>255</v>
      </c>
      <c r="G127" s="444"/>
      <c r="H127" s="444"/>
      <c r="I127" s="444"/>
      <c r="J127" s="445"/>
      <c r="K127" s="150">
        <v>134</v>
      </c>
      <c r="L127" s="120">
        <v>801</v>
      </c>
      <c r="M127" s="151">
        <v>8</v>
      </c>
      <c r="N127" s="151">
        <v>1</v>
      </c>
      <c r="O127" s="152">
        <v>6450075080</v>
      </c>
      <c r="P127" s="153">
        <v>0</v>
      </c>
      <c r="Q127" s="124"/>
      <c r="R127" s="125">
        <v>0</v>
      </c>
      <c r="S127" s="446"/>
      <c r="T127" s="446"/>
      <c r="U127" s="446"/>
      <c r="V127" s="446"/>
      <c r="W127" s="127">
        <v>0</v>
      </c>
      <c r="X127" s="128">
        <v>0</v>
      </c>
      <c r="Y127" s="155">
        <f>Y128</f>
        <v>26557300</v>
      </c>
      <c r="Z127" s="155">
        <f>Z128</f>
        <v>26557300</v>
      </c>
      <c r="AA127" s="156">
        <f>AA128</f>
        <v>26557300</v>
      </c>
      <c r="AB127" s="21"/>
    </row>
    <row r="128" spans="1:28" ht="17.25" customHeight="1" thickBot="1" x14ac:dyDescent="0.25">
      <c r="A128" s="20"/>
      <c r="B128" s="195"/>
      <c r="C128" s="196"/>
      <c r="D128" s="197"/>
      <c r="E128" s="198"/>
      <c r="F128" s="199"/>
      <c r="G128" s="443" t="s">
        <v>50</v>
      </c>
      <c r="H128" s="444"/>
      <c r="I128" s="444"/>
      <c r="J128" s="445"/>
      <c r="K128" s="150">
        <v>134</v>
      </c>
      <c r="L128" s="120">
        <v>801</v>
      </c>
      <c r="M128" s="151">
        <v>8</v>
      </c>
      <c r="N128" s="151">
        <v>1</v>
      </c>
      <c r="O128" s="152">
        <v>6450075080</v>
      </c>
      <c r="P128" s="153">
        <v>540</v>
      </c>
      <c r="Q128" s="124"/>
      <c r="R128" s="125">
        <v>10000</v>
      </c>
      <c r="S128" s="446"/>
      <c r="T128" s="446"/>
      <c r="U128" s="446"/>
      <c r="V128" s="446"/>
      <c r="W128" s="127">
        <v>0</v>
      </c>
      <c r="X128" s="128">
        <v>0</v>
      </c>
      <c r="Y128" s="155">
        <v>26557300</v>
      </c>
      <c r="Z128" s="155">
        <f>Y128</f>
        <v>26557300</v>
      </c>
      <c r="AA128" s="156">
        <f>Z128</f>
        <v>26557300</v>
      </c>
      <c r="AB128" s="21" t="s">
        <v>77</v>
      </c>
    </row>
    <row r="129" spans="1:28" s="41" customFormat="1" ht="13.5" customHeight="1" x14ac:dyDescent="0.2">
      <c r="A129" s="52"/>
      <c r="B129" s="200"/>
      <c r="C129" s="201"/>
      <c r="D129" s="202"/>
      <c r="E129" s="203"/>
      <c r="F129" s="203"/>
      <c r="G129" s="203"/>
      <c r="H129" s="203"/>
      <c r="I129" s="203"/>
      <c r="J129" s="185" t="s">
        <v>212</v>
      </c>
      <c r="K129" s="119">
        <v>134</v>
      </c>
      <c r="L129" s="210"/>
      <c r="M129" s="211">
        <v>11</v>
      </c>
      <c r="N129" s="211">
        <v>1</v>
      </c>
      <c r="O129" s="212">
        <v>0</v>
      </c>
      <c r="P129" s="123">
        <v>0</v>
      </c>
      <c r="Q129" s="119"/>
      <c r="R129" s="213"/>
      <c r="S129" s="126"/>
      <c r="T129" s="126"/>
      <c r="U129" s="126"/>
      <c r="V129" s="126"/>
      <c r="W129" s="126"/>
      <c r="X129" s="126"/>
      <c r="Y129" s="130">
        <f t="shared" ref="Y129:AA133" si="13">Y130</f>
        <v>700000</v>
      </c>
      <c r="Z129" s="214">
        <f t="shared" si="13"/>
        <v>400000</v>
      </c>
      <c r="AA129" s="215">
        <f t="shared" si="13"/>
        <v>400000</v>
      </c>
      <c r="AB129" s="25"/>
    </row>
    <row r="130" spans="1:28" s="41" customFormat="1" ht="15" customHeight="1" x14ac:dyDescent="0.2">
      <c r="A130" s="52"/>
      <c r="B130" s="200"/>
      <c r="C130" s="201"/>
      <c r="D130" s="202"/>
      <c r="E130" s="203"/>
      <c r="F130" s="203"/>
      <c r="G130" s="203"/>
      <c r="H130" s="203"/>
      <c r="I130" s="203"/>
      <c r="J130" s="189" t="s">
        <v>194</v>
      </c>
      <c r="K130" s="134">
        <v>134</v>
      </c>
      <c r="L130" s="216"/>
      <c r="M130" s="217">
        <v>11</v>
      </c>
      <c r="N130" s="217">
        <v>1</v>
      </c>
      <c r="O130" s="218">
        <v>0</v>
      </c>
      <c r="P130" s="138">
        <v>0</v>
      </c>
      <c r="Q130" s="134"/>
      <c r="R130" s="219"/>
      <c r="S130" s="141"/>
      <c r="T130" s="141"/>
      <c r="U130" s="141"/>
      <c r="V130" s="141"/>
      <c r="W130" s="141"/>
      <c r="X130" s="141"/>
      <c r="Y130" s="145">
        <f t="shared" si="13"/>
        <v>700000</v>
      </c>
      <c r="Z130" s="220">
        <f t="shared" si="13"/>
        <v>400000</v>
      </c>
      <c r="AA130" s="221">
        <f t="shared" si="13"/>
        <v>400000</v>
      </c>
      <c r="AB130" s="25"/>
    </row>
    <row r="131" spans="1:28" s="41" customFormat="1" ht="54" customHeight="1" x14ac:dyDescent="0.2">
      <c r="A131" s="52"/>
      <c r="B131" s="200"/>
      <c r="C131" s="201"/>
      <c r="D131" s="202"/>
      <c r="E131" s="203"/>
      <c r="F131" s="203"/>
      <c r="G131" s="203"/>
      <c r="H131" s="203"/>
      <c r="I131" s="203"/>
      <c r="J131" s="187" t="s">
        <v>195</v>
      </c>
      <c r="K131" s="150">
        <v>134</v>
      </c>
      <c r="L131" s="204"/>
      <c r="M131" s="205">
        <v>11</v>
      </c>
      <c r="N131" s="205">
        <v>1</v>
      </c>
      <c r="O131" s="206">
        <v>6400000000</v>
      </c>
      <c r="P131" s="153">
        <v>0</v>
      </c>
      <c r="Q131" s="150"/>
      <c r="R131" s="207"/>
      <c r="S131" s="154"/>
      <c r="T131" s="154"/>
      <c r="U131" s="154"/>
      <c r="V131" s="154"/>
      <c r="W131" s="154"/>
      <c r="X131" s="154"/>
      <c r="Y131" s="156">
        <f t="shared" si="13"/>
        <v>700000</v>
      </c>
      <c r="Z131" s="208">
        <f t="shared" si="13"/>
        <v>400000</v>
      </c>
      <c r="AA131" s="209">
        <f t="shared" si="13"/>
        <v>400000</v>
      </c>
      <c r="AB131" s="25"/>
    </row>
    <row r="132" spans="1:28" s="41" customFormat="1" ht="39.75" customHeight="1" x14ac:dyDescent="0.2">
      <c r="A132" s="52"/>
      <c r="B132" s="200"/>
      <c r="C132" s="201"/>
      <c r="D132" s="202"/>
      <c r="E132" s="203"/>
      <c r="F132" s="203"/>
      <c r="G132" s="203"/>
      <c r="H132" s="203"/>
      <c r="I132" s="203"/>
      <c r="J132" s="187" t="s">
        <v>210</v>
      </c>
      <c r="K132" s="150">
        <v>134</v>
      </c>
      <c r="L132" s="204"/>
      <c r="M132" s="205">
        <v>11</v>
      </c>
      <c r="N132" s="205">
        <v>1</v>
      </c>
      <c r="O132" s="206">
        <v>6450000000</v>
      </c>
      <c r="P132" s="153">
        <v>0</v>
      </c>
      <c r="Q132" s="150"/>
      <c r="R132" s="207"/>
      <c r="S132" s="154"/>
      <c r="T132" s="154"/>
      <c r="U132" s="154"/>
      <c r="V132" s="154"/>
      <c r="W132" s="154"/>
      <c r="X132" s="154"/>
      <c r="Y132" s="156">
        <f>Y133+Y136</f>
        <v>700000</v>
      </c>
      <c r="Z132" s="208">
        <f t="shared" si="13"/>
        <v>400000</v>
      </c>
      <c r="AA132" s="209">
        <f t="shared" si="13"/>
        <v>400000</v>
      </c>
      <c r="AB132" s="25"/>
    </row>
    <row r="133" spans="1:28" s="41" customFormat="1" ht="37.5" customHeight="1" x14ac:dyDescent="0.2">
      <c r="A133" s="52"/>
      <c r="B133" s="200"/>
      <c r="C133" s="201"/>
      <c r="D133" s="202"/>
      <c r="E133" s="203"/>
      <c r="F133" s="203"/>
      <c r="G133" s="203"/>
      <c r="H133" s="203"/>
      <c r="I133" s="203"/>
      <c r="J133" s="187" t="s">
        <v>307</v>
      </c>
      <c r="K133" s="150">
        <v>134</v>
      </c>
      <c r="L133" s="204"/>
      <c r="M133" s="205">
        <v>11</v>
      </c>
      <c r="N133" s="205">
        <v>1</v>
      </c>
      <c r="O133" s="206">
        <v>6450095240</v>
      </c>
      <c r="P133" s="153">
        <v>0</v>
      </c>
      <c r="Q133" s="150"/>
      <c r="R133" s="207"/>
      <c r="S133" s="154"/>
      <c r="T133" s="154"/>
      <c r="U133" s="154"/>
      <c r="V133" s="154"/>
      <c r="W133" s="154"/>
      <c r="X133" s="154"/>
      <c r="Y133" s="156">
        <f t="shared" si="13"/>
        <v>200000</v>
      </c>
      <c r="Z133" s="208">
        <f t="shared" si="13"/>
        <v>400000</v>
      </c>
      <c r="AA133" s="209">
        <f t="shared" si="13"/>
        <v>400000</v>
      </c>
      <c r="AB133" s="25"/>
    </row>
    <row r="134" spans="1:28" s="41" customFormat="1" ht="25.5" customHeight="1" x14ac:dyDescent="0.2">
      <c r="A134" s="52"/>
      <c r="B134" s="200"/>
      <c r="C134" s="201"/>
      <c r="D134" s="202"/>
      <c r="E134" s="203"/>
      <c r="F134" s="203"/>
      <c r="G134" s="203"/>
      <c r="H134" s="203"/>
      <c r="I134" s="203"/>
      <c r="J134" s="187" t="s">
        <v>97</v>
      </c>
      <c r="K134" s="150">
        <v>134</v>
      </c>
      <c r="L134" s="204"/>
      <c r="M134" s="205">
        <v>11</v>
      </c>
      <c r="N134" s="205">
        <v>1</v>
      </c>
      <c r="O134" s="206">
        <v>6450095240</v>
      </c>
      <c r="P134" s="153">
        <v>240</v>
      </c>
      <c r="Q134" s="150"/>
      <c r="R134" s="207"/>
      <c r="S134" s="154"/>
      <c r="T134" s="154"/>
      <c r="U134" s="154"/>
      <c r="V134" s="154"/>
      <c r="W134" s="154"/>
      <c r="X134" s="154"/>
      <c r="Y134" s="156">
        <f>Y135</f>
        <v>200000</v>
      </c>
      <c r="Z134" s="208">
        <f>Z135</f>
        <v>400000</v>
      </c>
      <c r="AA134" s="209">
        <f>AA135</f>
        <v>400000</v>
      </c>
      <c r="AB134" s="25"/>
    </row>
    <row r="135" spans="1:28" s="41" customFormat="1" ht="15" customHeight="1" x14ac:dyDescent="0.2">
      <c r="A135" s="52"/>
      <c r="B135" s="200"/>
      <c r="C135" s="201"/>
      <c r="D135" s="202"/>
      <c r="E135" s="203"/>
      <c r="F135" s="203"/>
      <c r="G135" s="203"/>
      <c r="H135" s="203"/>
      <c r="I135" s="203"/>
      <c r="J135" s="187" t="s">
        <v>257</v>
      </c>
      <c r="K135" s="150">
        <v>134</v>
      </c>
      <c r="L135" s="204"/>
      <c r="M135" s="205">
        <v>11</v>
      </c>
      <c r="N135" s="205">
        <v>1</v>
      </c>
      <c r="O135" s="206">
        <v>6450095240</v>
      </c>
      <c r="P135" s="153">
        <v>244</v>
      </c>
      <c r="Q135" s="150"/>
      <c r="R135" s="207"/>
      <c r="S135" s="154"/>
      <c r="T135" s="154"/>
      <c r="U135" s="154"/>
      <c r="V135" s="154"/>
      <c r="W135" s="154"/>
      <c r="X135" s="154"/>
      <c r="Y135" s="156">
        <v>200000</v>
      </c>
      <c r="Z135" s="156">
        <v>400000</v>
      </c>
      <c r="AA135" s="156">
        <v>400000</v>
      </c>
      <c r="AB135" s="25"/>
    </row>
    <row r="136" spans="1:28" s="41" customFormat="1" ht="25.5" customHeight="1" x14ac:dyDescent="0.2">
      <c r="A136" s="52"/>
      <c r="B136" s="298"/>
      <c r="C136" s="201"/>
      <c r="D136" s="202"/>
      <c r="E136" s="203"/>
      <c r="F136" s="203"/>
      <c r="G136" s="203"/>
      <c r="H136" s="203"/>
      <c r="I136" s="203"/>
      <c r="J136" s="187" t="s">
        <v>265</v>
      </c>
      <c r="K136" s="150">
        <v>134</v>
      </c>
      <c r="L136" s="204"/>
      <c r="M136" s="205">
        <v>11</v>
      </c>
      <c r="N136" s="205">
        <v>1</v>
      </c>
      <c r="O136" s="206">
        <v>6450095480</v>
      </c>
      <c r="P136" s="153">
        <v>0</v>
      </c>
      <c r="Q136" s="150"/>
      <c r="R136" s="207"/>
      <c r="S136" s="154"/>
      <c r="T136" s="154"/>
      <c r="U136" s="154"/>
      <c r="V136" s="154"/>
      <c r="W136" s="154"/>
      <c r="X136" s="154"/>
      <c r="Y136" s="156">
        <v>500000</v>
      </c>
      <c r="Z136" s="156"/>
      <c r="AA136" s="156"/>
      <c r="AB136" s="25"/>
    </row>
    <row r="137" spans="1:28" s="41" customFormat="1" ht="15" customHeight="1" x14ac:dyDescent="0.2">
      <c r="A137" s="52"/>
      <c r="B137" s="298"/>
      <c r="C137" s="201"/>
      <c r="D137" s="202"/>
      <c r="E137" s="203"/>
      <c r="F137" s="203"/>
      <c r="G137" s="203"/>
      <c r="H137" s="203"/>
      <c r="I137" s="203"/>
      <c r="J137" s="187" t="s">
        <v>50</v>
      </c>
      <c r="K137" s="150">
        <v>134</v>
      </c>
      <c r="L137" s="204"/>
      <c r="M137" s="205">
        <v>11</v>
      </c>
      <c r="N137" s="205">
        <v>1</v>
      </c>
      <c r="O137" s="206">
        <v>6450095480</v>
      </c>
      <c r="P137" s="153">
        <v>540</v>
      </c>
      <c r="Q137" s="150"/>
      <c r="R137" s="207"/>
      <c r="S137" s="154"/>
      <c r="T137" s="154"/>
      <c r="U137" s="154"/>
      <c r="V137" s="154"/>
      <c r="W137" s="154"/>
      <c r="X137" s="154"/>
      <c r="Y137" s="156">
        <v>500000</v>
      </c>
      <c r="Z137" s="156"/>
      <c r="AA137" s="156"/>
      <c r="AB137" s="25"/>
    </row>
    <row r="138" spans="1:28" ht="11.25" customHeight="1" x14ac:dyDescent="0.2">
      <c r="A138" s="7"/>
      <c r="B138" s="222"/>
      <c r="C138" s="222"/>
      <c r="D138" s="222"/>
      <c r="E138" s="222"/>
      <c r="F138" s="222"/>
      <c r="G138" s="222"/>
      <c r="H138" s="222"/>
      <c r="I138" s="222"/>
      <c r="J138" s="300"/>
      <c r="K138" s="301"/>
      <c r="L138" s="301"/>
      <c r="M138" s="301"/>
      <c r="N138" s="301"/>
      <c r="O138" s="302"/>
      <c r="P138" s="302"/>
      <c r="Q138" s="301"/>
      <c r="R138" s="303"/>
      <c r="S138" s="303"/>
      <c r="T138" s="303"/>
      <c r="U138" s="303"/>
      <c r="V138" s="303"/>
      <c r="W138" s="303"/>
      <c r="X138" s="303"/>
      <c r="Y138" s="299"/>
      <c r="Z138" s="303"/>
      <c r="AA138" s="303"/>
      <c r="AB138" s="26" t="s">
        <v>77</v>
      </c>
    </row>
    <row r="139" spans="1:28" ht="12.75" customHeight="1" x14ac:dyDescent="0.2">
      <c r="A139" s="7"/>
      <c r="B139" s="223"/>
      <c r="C139" s="223"/>
      <c r="D139" s="223"/>
      <c r="E139" s="223"/>
      <c r="F139" s="223"/>
      <c r="G139" s="223"/>
      <c r="H139" s="223"/>
      <c r="I139" s="223"/>
      <c r="J139" s="45"/>
      <c r="K139" s="224"/>
      <c r="L139" s="224"/>
      <c r="M139" s="224"/>
      <c r="N139" s="224"/>
      <c r="O139" s="225"/>
      <c r="P139" s="225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7" t="s">
        <v>77</v>
      </c>
    </row>
    <row r="140" spans="1:28" ht="12.75" customHeight="1" x14ac:dyDescent="0.2">
      <c r="A140" s="7"/>
      <c r="B140" s="28"/>
      <c r="C140" s="28"/>
      <c r="D140" s="28"/>
      <c r="E140" s="28"/>
      <c r="F140" s="28"/>
      <c r="G140" s="28"/>
      <c r="H140" s="28"/>
      <c r="I140" s="28" t="s">
        <v>99</v>
      </c>
      <c r="J140" s="45"/>
      <c r="K140" s="29"/>
      <c r="L140" s="29"/>
      <c r="M140" s="29"/>
      <c r="N140" s="29"/>
      <c r="O140" s="30"/>
      <c r="P140" s="30"/>
      <c r="Q140" s="29"/>
      <c r="R140" s="29"/>
      <c r="S140" s="29"/>
      <c r="T140" s="29"/>
      <c r="U140" s="29"/>
      <c r="V140" s="29"/>
      <c r="W140" s="29"/>
      <c r="AB140" s="10"/>
    </row>
    <row r="141" spans="1:28" ht="12.75" customHeight="1" x14ac:dyDescent="0.2">
      <c r="A141" s="7"/>
      <c r="B141" s="28"/>
      <c r="C141" s="28"/>
      <c r="D141" s="28"/>
      <c r="E141" s="28"/>
      <c r="F141" s="28"/>
      <c r="G141" s="28"/>
      <c r="H141" s="28"/>
      <c r="I141" s="28"/>
      <c r="J141" s="45"/>
      <c r="K141" s="29"/>
      <c r="L141" s="29"/>
      <c r="M141" s="29"/>
      <c r="N141" s="29"/>
      <c r="O141" s="30"/>
      <c r="P141" s="30"/>
      <c r="Q141" s="29"/>
      <c r="R141" s="29"/>
      <c r="S141" s="29"/>
      <c r="T141" s="29"/>
      <c r="U141" s="29"/>
      <c r="V141" s="29"/>
      <c r="W141" s="29"/>
    </row>
    <row r="142" spans="1:28" ht="12.75" customHeight="1" x14ac:dyDescent="0.2">
      <c r="A142" s="7"/>
      <c r="B142" s="28"/>
      <c r="C142" s="28"/>
      <c r="D142" s="28"/>
      <c r="E142" s="28"/>
      <c r="F142" s="28"/>
      <c r="G142" s="28"/>
      <c r="H142" s="28"/>
      <c r="I142" s="28" t="s">
        <v>99</v>
      </c>
      <c r="J142" s="45"/>
      <c r="K142" s="29"/>
      <c r="L142" s="29"/>
      <c r="M142" s="29"/>
      <c r="N142" s="29"/>
      <c r="O142" s="30"/>
      <c r="P142" s="30"/>
      <c r="Q142" s="29"/>
      <c r="R142" s="29"/>
      <c r="S142" s="29"/>
      <c r="T142" s="29"/>
      <c r="U142" s="29"/>
      <c r="V142" s="29"/>
      <c r="W142" s="29"/>
    </row>
    <row r="143" spans="1:28" ht="12.75" customHeight="1" x14ac:dyDescent="0.2">
      <c r="A143" s="7"/>
      <c r="B143" s="28"/>
      <c r="C143" s="28"/>
      <c r="D143" s="28"/>
      <c r="E143" s="28"/>
      <c r="F143" s="28"/>
      <c r="G143" s="28"/>
      <c r="H143" s="28"/>
      <c r="I143" s="28"/>
      <c r="J143" s="45"/>
      <c r="K143" s="29"/>
      <c r="L143" s="29"/>
      <c r="M143" s="29"/>
      <c r="N143" s="29"/>
      <c r="O143" s="30"/>
      <c r="P143" s="30"/>
      <c r="Q143" s="29"/>
      <c r="R143" s="29"/>
      <c r="S143" s="29"/>
      <c r="T143" s="29"/>
      <c r="U143" s="29"/>
      <c r="V143" s="29"/>
      <c r="W143" s="29"/>
    </row>
    <row r="144" spans="1:28" ht="12.75" customHeight="1" x14ac:dyDescent="0.2">
      <c r="A144" s="7"/>
      <c r="B144" s="28"/>
      <c r="C144" s="28"/>
      <c r="D144" s="28"/>
      <c r="E144" s="28"/>
      <c r="F144" s="28"/>
      <c r="G144" s="28"/>
      <c r="H144" s="28"/>
      <c r="I144" s="28"/>
      <c r="J144" s="45"/>
      <c r="K144" s="29"/>
      <c r="L144" s="29"/>
      <c r="M144" s="29"/>
      <c r="N144" s="29"/>
      <c r="O144" s="30"/>
      <c r="P144" s="30"/>
      <c r="Q144" s="29"/>
      <c r="R144" s="29"/>
      <c r="S144" s="29"/>
      <c r="T144" s="29"/>
      <c r="U144" s="29"/>
      <c r="V144" s="29"/>
      <c r="W144" s="29"/>
    </row>
    <row r="145" spans="1:23" ht="12.75" customHeight="1" x14ac:dyDescent="0.2">
      <c r="A145" s="7"/>
      <c r="B145" s="28"/>
      <c r="C145" s="28"/>
      <c r="D145" s="28"/>
      <c r="E145" s="28"/>
      <c r="F145" s="28"/>
      <c r="G145" s="28"/>
      <c r="H145" s="28"/>
      <c r="I145" s="28"/>
      <c r="J145" s="45"/>
      <c r="K145" s="29"/>
      <c r="L145" s="29"/>
      <c r="M145" s="29"/>
      <c r="N145" s="29"/>
      <c r="O145" s="30"/>
      <c r="P145" s="30"/>
      <c r="Q145" s="29"/>
      <c r="R145" s="29"/>
      <c r="S145" s="29"/>
      <c r="T145" s="29"/>
      <c r="U145" s="29"/>
      <c r="V145" s="29"/>
      <c r="W145" s="29"/>
    </row>
    <row r="146" spans="1:23" ht="12.75" customHeight="1" x14ac:dyDescent="0.2">
      <c r="A146" s="7"/>
      <c r="B146" s="32"/>
      <c r="C146" s="32"/>
      <c r="D146" s="32"/>
      <c r="E146" s="32"/>
      <c r="F146" s="32"/>
      <c r="G146" s="32"/>
      <c r="H146" s="32"/>
      <c r="I146" s="32"/>
      <c r="J146" s="45"/>
      <c r="K146" s="29"/>
      <c r="L146" s="29"/>
      <c r="M146" s="29"/>
      <c r="N146" s="29"/>
      <c r="O146" s="30"/>
      <c r="P146" s="30"/>
      <c r="Q146" s="29"/>
      <c r="R146" s="29"/>
      <c r="S146" s="29"/>
      <c r="T146" s="29"/>
      <c r="U146" s="29"/>
      <c r="V146" s="29"/>
      <c r="W146" s="29"/>
    </row>
  </sheetData>
  <mergeCells count="80">
    <mergeCell ref="B10:J10"/>
    <mergeCell ref="B12:J12"/>
    <mergeCell ref="S12:V12"/>
    <mergeCell ref="Y2:AA4"/>
    <mergeCell ref="D13:J13"/>
    <mergeCell ref="S13:V13"/>
    <mergeCell ref="E14:J14"/>
    <mergeCell ref="S14:V14"/>
    <mergeCell ref="F16:J16"/>
    <mergeCell ref="S16:V16"/>
    <mergeCell ref="G19:J19"/>
    <mergeCell ref="S19:V19"/>
    <mergeCell ref="D26:J26"/>
    <mergeCell ref="S26:V26"/>
    <mergeCell ref="E27:J27"/>
    <mergeCell ref="S27:V27"/>
    <mergeCell ref="F28:J28"/>
    <mergeCell ref="S28:V28"/>
    <mergeCell ref="G29:J29"/>
    <mergeCell ref="S29:V29"/>
    <mergeCell ref="G33:J33"/>
    <mergeCell ref="S33:V33"/>
    <mergeCell ref="G38:J38"/>
    <mergeCell ref="S38:V38"/>
    <mergeCell ref="B40:J40"/>
    <mergeCell ref="S40:V40"/>
    <mergeCell ref="D41:J41"/>
    <mergeCell ref="S41:V41"/>
    <mergeCell ref="E75:J75"/>
    <mergeCell ref="S75:V75"/>
    <mergeCell ref="E42:J42"/>
    <mergeCell ref="S42:V42"/>
    <mergeCell ref="F43:J43"/>
    <mergeCell ref="S43:V43"/>
    <mergeCell ref="G44:J44"/>
    <mergeCell ref="S44:V44"/>
    <mergeCell ref="B120:J120"/>
    <mergeCell ref="S120:V120"/>
    <mergeCell ref="D112:J112"/>
    <mergeCell ref="S112:V112"/>
    <mergeCell ref="E113:J113"/>
    <mergeCell ref="S113:V113"/>
    <mergeCell ref="E50:J50"/>
    <mergeCell ref="S50:V50"/>
    <mergeCell ref="D121:J121"/>
    <mergeCell ref="S121:V121"/>
    <mergeCell ref="E122:J122"/>
    <mergeCell ref="S122:V122"/>
    <mergeCell ref="F123:J123"/>
    <mergeCell ref="S123:V123"/>
    <mergeCell ref="G125:J125"/>
    <mergeCell ref="S125:V125"/>
    <mergeCell ref="F127:J127"/>
    <mergeCell ref="S127:V127"/>
    <mergeCell ref="G128:J128"/>
    <mergeCell ref="S128:V128"/>
    <mergeCell ref="G117:J117"/>
    <mergeCell ref="S117:V117"/>
    <mergeCell ref="F63:J63"/>
    <mergeCell ref="S63:V63"/>
    <mergeCell ref="G66:J66"/>
    <mergeCell ref="S66:V66"/>
    <mergeCell ref="G78:J78"/>
    <mergeCell ref="S78:V78"/>
    <mergeCell ref="B91:J91"/>
    <mergeCell ref="S91:V91"/>
    <mergeCell ref="F51:J51"/>
    <mergeCell ref="S51:V51"/>
    <mergeCell ref="D61:J61"/>
    <mergeCell ref="S61:V61"/>
    <mergeCell ref="E62:J62"/>
    <mergeCell ref="S62:V62"/>
    <mergeCell ref="F114:J114"/>
    <mergeCell ref="S114:V114"/>
    <mergeCell ref="B72:J72"/>
    <mergeCell ref="S72:V72"/>
    <mergeCell ref="D74:J74"/>
    <mergeCell ref="S74:V74"/>
    <mergeCell ref="F76:J76"/>
    <mergeCell ref="S76:V76"/>
  </mergeCells>
  <pageMargins left="0.70866141732283472" right="0.70866141732283472" top="0.74803149606299213" bottom="0.74803149606299213" header="0.31496062992125984" footer="0.31496062992125984"/>
  <pageSetup paperSize="9" scale="87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2019-07-18T07:11:24Z</cp:lastPrinted>
  <dcterms:created xsi:type="dcterms:W3CDTF">2017-01-12T04:27:35Z</dcterms:created>
  <dcterms:modified xsi:type="dcterms:W3CDTF">2019-07-22T02:54:22Z</dcterms:modified>
</cp:coreProperties>
</file>