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окументы\сайты\поссовет\"/>
    </mc:Choice>
  </mc:AlternateContent>
  <bookViews>
    <workbookView xWindow="0" yWindow="0" windowWidth="20490" windowHeight="7755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Лист1!$K$74</definedName>
    <definedName name="_Hlk497151747" localSheetId="0">Лист1!$B$12</definedName>
    <definedName name="_Hlk497152009" localSheetId="0">Лист1!$B$24</definedName>
    <definedName name="_Hlk497153494" localSheetId="0">Лист1!$B$35</definedName>
    <definedName name="_Hlk497153550" localSheetId="0">Лист1!$B$44</definedName>
    <definedName name="_Hlk497153653" localSheetId="0">Лист1!$B$61</definedName>
    <definedName name="_Hlk497154046" localSheetId="0">Лист1!$B$68</definedName>
    <definedName name="_Hlk497154318" localSheetId="0">Лист1!$B$74</definedName>
    <definedName name="_Hlk497154380" localSheetId="0">Лист1!$B$76</definedName>
    <definedName name="_Hlk497154427" localSheetId="0">Лист1!$B$81</definedName>
    <definedName name="_Hlk497154503" localSheetId="0">Лист1!$B$83</definedName>
    <definedName name="_Hlk497154602" localSheetId="0">Лист1!$B$88</definedName>
    <definedName name="OLE_LINK106" localSheetId="0">Лист1!$D$81</definedName>
    <definedName name="OLE_LINK78" localSheetId="0">Лист1!$K$52</definedName>
  </definedNames>
  <calcPr calcId="152511"/>
</workbook>
</file>

<file path=xl/calcChain.xml><?xml version="1.0" encoding="utf-8"?>
<calcChain xmlns="http://schemas.openxmlformats.org/spreadsheetml/2006/main">
  <c r="L33" i="1" l="1"/>
  <c r="L32" i="1" s="1"/>
  <c r="L28" i="1" s="1"/>
  <c r="L52" i="1"/>
  <c r="L41" i="1"/>
  <c r="L40" i="1"/>
  <c r="L38" i="1"/>
  <c r="L14" i="1" s="1"/>
  <c r="L45" i="1"/>
  <c r="L55" i="1"/>
  <c r="L57" i="1"/>
  <c r="L59" i="1"/>
  <c r="L65" i="1"/>
  <c r="L61" i="1" s="1"/>
  <c r="L66" i="1"/>
  <c r="L68" i="1"/>
  <c r="L70" i="1"/>
  <c r="L72" i="1"/>
  <c r="L74" i="1"/>
  <c r="M65" i="1"/>
  <c r="M61" i="1" s="1"/>
  <c r="M66" i="1"/>
  <c r="M68" i="1"/>
  <c r="M70" i="1"/>
  <c r="M72" i="1"/>
  <c r="M74" i="1"/>
  <c r="N65" i="1"/>
  <c r="N61" i="1" s="1"/>
  <c r="N66" i="1"/>
  <c r="N68" i="1"/>
  <c r="N70" i="1"/>
  <c r="N72" i="1"/>
  <c r="N74" i="1"/>
  <c r="K74" i="1"/>
  <c r="K65" i="1"/>
  <c r="N80" i="1"/>
  <c r="N76" i="1" s="1"/>
  <c r="M80" i="1"/>
  <c r="M76" i="1" s="1"/>
  <c r="L80" i="1"/>
  <c r="L76" i="1" s="1"/>
  <c r="N81" i="1"/>
  <c r="M81" i="1"/>
  <c r="L81" i="1"/>
  <c r="K81" i="1"/>
  <c r="N83" i="1"/>
  <c r="M83" i="1"/>
  <c r="L83" i="1"/>
  <c r="L88" i="1"/>
  <c r="M88" i="1"/>
  <c r="N88" i="1"/>
  <c r="M16" i="1" l="1"/>
  <c r="M12" i="1" s="1"/>
  <c r="L16" i="1"/>
  <c r="L12" i="1" s="1"/>
  <c r="L35" i="1"/>
</calcChain>
</file>

<file path=xl/sharedStrings.xml><?xml version="1.0" encoding="utf-8"?>
<sst xmlns="http://schemas.openxmlformats.org/spreadsheetml/2006/main" count="242" uniqueCount="89">
  <si>
    <t>«Реализация муниципальной политики на территории муниципального образования Саракташский поссовет Саракташского района Оренбургской области на 2017 – 2021годы»</t>
  </si>
  <si>
    <t>РЕСУРСНОЕ ОБЕСПЕЧЕНИЕ</t>
  </si>
  <si>
    <t>реализации муниципальной программы</t>
  </si>
  <si>
    <t>№ п/п</t>
  </si>
  <si>
    <t>Статус</t>
  </si>
  <si>
    <t>Наименование муниципальной программы, подпрограммы, основного мероприятия</t>
  </si>
  <si>
    <t>Главный распределитель бюджетных средств</t>
  </si>
  <si>
    <t>Код бюджетной классификации</t>
  </si>
  <si>
    <t>Оценка расходов, тыс. рублей</t>
  </si>
  <si>
    <t>ГРБС</t>
  </si>
  <si>
    <t>РзПр</t>
  </si>
  <si>
    <t>ЦСР</t>
  </si>
  <si>
    <t>Муниципальная программа</t>
  </si>
  <si>
    <t>«Реализация муниципальной политики на территории муниципального образования Саракташский поссовет Саракташского района Оренбургской области на 2017 -2021 годы»</t>
  </si>
  <si>
    <t xml:space="preserve"> всего, в том числе:</t>
  </si>
  <si>
    <t>Х</t>
  </si>
  <si>
    <t>Федеральный бюджет</t>
  </si>
  <si>
    <t>Областной бюджет</t>
  </si>
  <si>
    <t>Районный бюджет</t>
  </si>
  <si>
    <t>Местный бюджет</t>
  </si>
  <si>
    <t>Подпрограмма 1</t>
  </si>
  <si>
    <t>Осуществление деятельности аппарата управления</t>
  </si>
  <si>
    <t>всего, в том числе:</t>
  </si>
  <si>
    <t>Мероприятие 1.0.1</t>
  </si>
  <si>
    <t>Обеспечение деятельности главы муниципального образования Саракташский поссовет</t>
  </si>
  <si>
    <t>Мероприятие 1.0.2</t>
  </si>
  <si>
    <t>Обеспечение функций аппарата администрации муниципального образования Саракташский поссовет</t>
  </si>
  <si>
    <t>Мероприятие 1.0.3</t>
  </si>
  <si>
    <t>Чествование пенсионеров-юбиляров, почетных граждан         п. Саракташ, ветеранов и участников Великой Отечественной войны, ветеранов труда и других представителей общественности.</t>
  </si>
  <si>
    <t>Подпрограмма 2</t>
  </si>
  <si>
    <r>
      <t>Обеспечение пожарной безопасности на территории муниципального образования</t>
    </r>
    <r>
      <rPr>
        <sz val="10"/>
        <color theme="1"/>
        <rFont val="Times New Roman"/>
        <family val="1"/>
        <charset val="204"/>
      </rPr>
      <t xml:space="preserve"> </t>
    </r>
    <r>
      <rPr>
        <b/>
        <i/>
        <sz val="10"/>
        <color theme="1"/>
        <rFont val="Times New Roman"/>
        <family val="1"/>
        <charset val="204"/>
      </rPr>
      <t>Саракташский поссовет</t>
    </r>
  </si>
  <si>
    <t>Мероприятие 2.0.1</t>
  </si>
  <si>
    <t>Содержание личного состава ДПК</t>
  </si>
  <si>
    <t>Подпрограмма 3</t>
  </si>
  <si>
    <t>Развитие дорожного хозяйства на территории муниципального образования Саракташский поссовет</t>
  </si>
  <si>
    <t>Проект 1</t>
  </si>
  <si>
    <t>Реализация проектов развития общественной инфраструктуры, основанных на местных инициативах</t>
  </si>
  <si>
    <t>643П5S0990</t>
  </si>
  <si>
    <t>Мероприятие 3.0.1</t>
  </si>
  <si>
    <t>Капитальный ремонт и ремонт автомобильных дорог общего пользования местного значения</t>
  </si>
  <si>
    <t>64300S0410</t>
  </si>
  <si>
    <t>643009Д280</t>
  </si>
  <si>
    <t>Мероприятие 3.0.2</t>
  </si>
  <si>
    <t>Содержание автомобильных дорог общего пользования местного значения</t>
  </si>
  <si>
    <t>Повышение безопасности дорожного движения дорог общего пользования местного значения</t>
  </si>
  <si>
    <t>Закупка коммунальной и дорожной техники и оборудования</t>
  </si>
  <si>
    <t>Подпрограмма 4</t>
  </si>
  <si>
    <t>Благоустройство на территории муниципального образования Саракташский поссовет</t>
  </si>
  <si>
    <t>Мероприятие 4.0.1</t>
  </si>
  <si>
    <t>Озеленение территории поссовета</t>
  </si>
  <si>
    <t>Мероприятие 4.0.2</t>
  </si>
  <si>
    <t>Мероприятия по благоустройству, очистке кладбищ</t>
  </si>
  <si>
    <t>Мероприятие 4.0.3</t>
  </si>
  <si>
    <t>Выкашивание сорной растительности в местах общего пользования, вдоль улиц, пустырях</t>
  </si>
  <si>
    <t>Мероприятие 4.0.4</t>
  </si>
  <si>
    <t>Санитарная очистка и содержание мест общего пользования</t>
  </si>
  <si>
    <t>Мероприятие 4.0.5</t>
  </si>
  <si>
    <t>Прочие мероприятия по благоустройству поссовета</t>
  </si>
  <si>
    <t>Подпрограмма 5</t>
  </si>
  <si>
    <t>Развитие культуры и спорта на территории муниципального образования Саракташский поссовет</t>
  </si>
  <si>
    <t>Мероприятие 5.0.1</t>
  </si>
  <si>
    <t>Организация культурно -досуговой деятельности</t>
  </si>
  <si>
    <t>Мероприятие 5.0.4</t>
  </si>
  <si>
    <t>Финансовое обеспечение части переданных полномочий в области культуры</t>
  </si>
  <si>
    <t>64500S1030</t>
  </si>
  <si>
    <t>Мероприятие 5.0.5</t>
  </si>
  <si>
    <t>Организация деятельности физической культуры и спорта</t>
  </si>
  <si>
    <t>Подпрограмма6</t>
  </si>
  <si>
    <t>Обеспечение жильем молодых семей в муниципального образования Саракташский посcовет</t>
  </si>
  <si>
    <t>Мероприятие 6.0.1</t>
  </si>
  <si>
    <t>Выдача свидетельств молодым семьям на получение социальной выплаты на приобретение жилья</t>
  </si>
  <si>
    <t>64600L4970</t>
  </si>
  <si>
    <t>64600S0810</t>
  </si>
  <si>
    <t xml:space="preserve">                                                                                                                                                                                 (тыс.руб.)</t>
  </si>
  <si>
    <t>Мероприятие 3.0.5</t>
  </si>
  <si>
    <t>Освещение автомобильных дорог общего пользования местного значения. Содержание и ремонт объектов наружнего уличного освещения муниципального образования Саракташский поссовет</t>
  </si>
  <si>
    <t>Мероприятие 3.0.4</t>
  </si>
  <si>
    <t>Мероприятие 3.0.3</t>
  </si>
  <si>
    <t>0409</t>
  </si>
  <si>
    <t xml:space="preserve">                                                                                                                                                                                                                           Приложение № 3 </t>
  </si>
  <si>
    <t xml:space="preserve">                                                                                                                                                                                      к муниципальной программе</t>
  </si>
  <si>
    <t>0102</t>
  </si>
  <si>
    <t>0104</t>
  </si>
  <si>
    <t>0310</t>
  </si>
  <si>
    <t>0503</t>
  </si>
  <si>
    <t>0801</t>
  </si>
  <si>
    <t>1101</t>
  </si>
  <si>
    <t>1003</t>
  </si>
  <si>
    <t>643009К540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</si>
</sst>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4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2" fillId="0" borderId="0" xfId="0" applyFont="1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49" fontId="4" fillId="0" borderId="0" xfId="0" applyNumberFormat="1" applyFont="1"/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vertical="top" wrapText="1"/>
    </xf>
    <xf numFmtId="49" fontId="4" fillId="0" borderId="0" xfId="0" applyNumberFormat="1" applyFont="1" applyAlignment="1">
      <alignment wrapText="1"/>
    </xf>
    <xf numFmtId="49" fontId="0" fillId="0" borderId="0" xfId="0" applyNumberFormat="1"/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4" fillId="2" borderId="0" xfId="0" applyFont="1" applyFill="1" applyAlignment="1">
      <alignment horizontal="right"/>
    </xf>
    <xf numFmtId="0" fontId="1" fillId="2" borderId="1" xfId="0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right" vertical="top" wrapText="1"/>
    </xf>
    <xf numFmtId="0" fontId="4" fillId="2" borderId="0" xfId="0" applyFont="1" applyFill="1" applyAlignment="1">
      <alignment horizontal="right" wrapText="1"/>
    </xf>
    <xf numFmtId="0" fontId="0" fillId="2" borderId="0" xfId="0" applyFill="1" applyAlignment="1">
      <alignment horizontal="righ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top" wrapText="1"/>
    </xf>
    <xf numFmtId="0" fontId="1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2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right" vertical="top" wrapText="1"/>
    </xf>
    <xf numFmtId="49" fontId="3" fillId="0" borderId="1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right" vertical="top" wrapText="1"/>
    </xf>
    <xf numFmtId="0" fontId="2" fillId="0" borderId="3" xfId="0" applyFont="1" applyBorder="1" applyAlignment="1">
      <alignment vertical="top" wrapText="1"/>
    </xf>
    <xf numFmtId="0" fontId="0" fillId="0" borderId="4" xfId="0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4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/>
    <xf numFmtId="0" fontId="2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06"/>
  <sheetViews>
    <sheetView tabSelected="1" workbookViewId="0"/>
  </sheetViews>
  <sheetFormatPr defaultRowHeight="11.25" x14ac:dyDescent="0.2"/>
  <cols>
    <col min="2" max="2" width="5.83203125" customWidth="1"/>
    <col min="3" max="3" width="16" customWidth="1"/>
    <col min="4" max="4" width="31.5" style="30" customWidth="1"/>
    <col min="5" max="5" width="20.83203125" customWidth="1"/>
    <col min="6" max="6" width="7.6640625" customWidth="1"/>
    <col min="7" max="7" width="7.6640625" style="19" customWidth="1"/>
    <col min="8" max="8" width="13.6640625" style="30" customWidth="1"/>
    <col min="9" max="9" width="9.33203125" customWidth="1"/>
    <col min="10" max="10" width="9.33203125" hidden="1" customWidth="1"/>
    <col min="11" max="11" width="11.83203125" customWidth="1"/>
    <col min="12" max="12" width="12" style="29" customWidth="1"/>
    <col min="13" max="13" width="10" customWidth="1"/>
    <col min="14" max="14" width="10.6640625" customWidth="1"/>
    <col min="15" max="15" width="9.33203125" customWidth="1"/>
  </cols>
  <sheetData>
    <row r="2" spans="2:17" ht="20.25" customHeight="1" x14ac:dyDescent="0.2">
      <c r="B2" s="65" t="s">
        <v>79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1"/>
      <c r="P2" s="1"/>
      <c r="Q2" s="1"/>
    </row>
    <row r="3" spans="2:17" ht="16.5" customHeight="1" x14ac:dyDescent="0.2">
      <c r="B3" s="67" t="s">
        <v>80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1"/>
      <c r="P3" s="1"/>
      <c r="Q3" s="1"/>
    </row>
    <row r="4" spans="2:17" ht="27.75" customHeight="1" x14ac:dyDescent="0.2">
      <c r="B4" s="71" t="s">
        <v>0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33"/>
      <c r="P4" s="1"/>
      <c r="Q4" s="1"/>
    </row>
    <row r="5" spans="2:17" ht="12.75" x14ac:dyDescent="0.2">
      <c r="B5" s="2"/>
      <c r="C5" s="1"/>
      <c r="D5" s="31"/>
      <c r="E5" s="1"/>
      <c r="F5" s="1"/>
      <c r="G5" s="13"/>
      <c r="H5" s="31"/>
      <c r="I5" s="1"/>
      <c r="J5" s="1"/>
      <c r="K5" s="1"/>
      <c r="L5" s="23"/>
      <c r="M5" s="1"/>
      <c r="N5" s="1"/>
      <c r="O5" s="1"/>
      <c r="P5" s="1"/>
      <c r="Q5" s="1"/>
    </row>
    <row r="6" spans="2:17" ht="12.75" x14ac:dyDescent="0.2">
      <c r="B6" s="67" t="s">
        <v>1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1"/>
      <c r="P6" s="1"/>
      <c r="Q6" s="1"/>
    </row>
    <row r="7" spans="2:17" ht="12.75" x14ac:dyDescent="0.2">
      <c r="B7" s="67" t="s">
        <v>2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1"/>
      <c r="P7" s="1"/>
      <c r="Q7" s="1"/>
    </row>
    <row r="8" spans="2:17" ht="15" customHeight="1" x14ac:dyDescent="0.2">
      <c r="B8" s="69" t="s">
        <v>73</v>
      </c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1"/>
      <c r="P8" s="1"/>
      <c r="Q8" s="1"/>
    </row>
    <row r="9" spans="2:17" ht="30.75" customHeight="1" x14ac:dyDescent="0.2">
      <c r="B9" s="45" t="s">
        <v>3</v>
      </c>
      <c r="C9" s="45" t="s">
        <v>4</v>
      </c>
      <c r="D9" s="45" t="s">
        <v>5</v>
      </c>
      <c r="E9" s="45" t="s">
        <v>6</v>
      </c>
      <c r="F9" s="45" t="s">
        <v>7</v>
      </c>
      <c r="G9" s="45"/>
      <c r="H9" s="45"/>
      <c r="I9" s="6"/>
      <c r="J9" s="44" t="s">
        <v>8</v>
      </c>
      <c r="K9" s="44"/>
      <c r="L9" s="44"/>
      <c r="M9" s="44"/>
      <c r="N9" s="44"/>
      <c r="O9" s="1"/>
      <c r="P9" s="1"/>
      <c r="Q9" s="1"/>
    </row>
    <row r="10" spans="2:17" ht="45.75" customHeight="1" x14ac:dyDescent="0.2">
      <c r="B10" s="45"/>
      <c r="C10" s="45"/>
      <c r="D10" s="45"/>
      <c r="E10" s="45"/>
      <c r="F10" s="5" t="s">
        <v>9</v>
      </c>
      <c r="G10" s="14" t="s">
        <v>10</v>
      </c>
      <c r="H10" s="22" t="s">
        <v>11</v>
      </c>
      <c r="I10" s="5">
        <v>2017</v>
      </c>
      <c r="J10" s="5"/>
      <c r="K10" s="5">
        <v>2018</v>
      </c>
      <c r="L10" s="24">
        <v>2019</v>
      </c>
      <c r="M10" s="5">
        <v>2020</v>
      </c>
      <c r="N10" s="5">
        <v>2021</v>
      </c>
      <c r="O10" s="1"/>
      <c r="P10" s="1"/>
      <c r="Q10" s="1"/>
    </row>
    <row r="11" spans="2:17" ht="21.75" customHeight="1" x14ac:dyDescent="0.2">
      <c r="B11" s="6">
        <v>1</v>
      </c>
      <c r="C11" s="6">
        <v>2</v>
      </c>
      <c r="D11" s="20">
        <v>3</v>
      </c>
      <c r="E11" s="6">
        <v>4</v>
      </c>
      <c r="F11" s="6">
        <v>5</v>
      </c>
      <c r="G11" s="12">
        <v>6</v>
      </c>
      <c r="H11" s="20">
        <v>7</v>
      </c>
      <c r="I11" s="6">
        <v>8</v>
      </c>
      <c r="J11" s="6"/>
      <c r="K11" s="6">
        <v>9</v>
      </c>
      <c r="L11" s="25">
        <v>10</v>
      </c>
      <c r="M11" s="6">
        <v>11</v>
      </c>
      <c r="N11" s="6">
        <v>12</v>
      </c>
      <c r="O11" s="1"/>
      <c r="P11" s="1"/>
      <c r="Q11" s="1"/>
    </row>
    <row r="12" spans="2:17" ht="19.5" customHeight="1" x14ac:dyDescent="0.2">
      <c r="B12" s="38">
        <v>1</v>
      </c>
      <c r="C12" s="40" t="s">
        <v>12</v>
      </c>
      <c r="D12" s="41" t="s">
        <v>13</v>
      </c>
      <c r="E12" s="7" t="s">
        <v>14</v>
      </c>
      <c r="F12" s="8">
        <v>134</v>
      </c>
      <c r="G12" s="15" t="s">
        <v>15</v>
      </c>
      <c r="H12" s="8">
        <v>6400000000</v>
      </c>
      <c r="I12" s="7">
        <v>1030.0999999999999</v>
      </c>
      <c r="J12" s="7"/>
      <c r="K12" s="7">
        <v>78878.2</v>
      </c>
      <c r="L12" s="26">
        <f>L14+L16</f>
        <v>90359.1</v>
      </c>
      <c r="M12" s="7">
        <f>M16</f>
        <v>67606.8</v>
      </c>
      <c r="N12" s="7">
        <v>70920.399999999994</v>
      </c>
      <c r="O12" s="1"/>
      <c r="P12" s="1"/>
      <c r="Q12" s="1"/>
    </row>
    <row r="13" spans="2:17" ht="25.5" x14ac:dyDescent="0.2">
      <c r="B13" s="39"/>
      <c r="C13" s="40"/>
      <c r="D13" s="42"/>
      <c r="E13" s="9" t="s">
        <v>16</v>
      </c>
      <c r="F13" s="6">
        <v>134</v>
      </c>
      <c r="G13" s="12" t="s">
        <v>15</v>
      </c>
      <c r="H13" s="20">
        <v>6400000000</v>
      </c>
      <c r="I13" s="9">
        <v>0</v>
      </c>
      <c r="J13" s="9"/>
      <c r="K13" s="9">
        <v>2326</v>
      </c>
      <c r="L13" s="25">
        <v>0</v>
      </c>
      <c r="M13" s="9">
        <v>0</v>
      </c>
      <c r="N13" s="9">
        <v>0</v>
      </c>
      <c r="O13" s="1"/>
      <c r="P13" s="1"/>
      <c r="Q13" s="1"/>
    </row>
    <row r="14" spans="2:17" ht="12.75" x14ac:dyDescent="0.2">
      <c r="B14" s="39"/>
      <c r="C14" s="40"/>
      <c r="D14" s="42"/>
      <c r="E14" s="9" t="s">
        <v>17</v>
      </c>
      <c r="F14" s="6">
        <v>134</v>
      </c>
      <c r="G14" s="12" t="s">
        <v>15</v>
      </c>
      <c r="H14" s="20">
        <v>6400000000</v>
      </c>
      <c r="I14" s="9">
        <v>0</v>
      </c>
      <c r="J14" s="9"/>
      <c r="K14" s="9">
        <v>12224.1</v>
      </c>
      <c r="L14" s="25">
        <f>L38</f>
        <v>12878.6</v>
      </c>
      <c r="M14" s="9">
        <v>0</v>
      </c>
      <c r="N14" s="9">
        <v>0</v>
      </c>
      <c r="O14" s="1"/>
      <c r="P14" s="1"/>
      <c r="Q14" s="1"/>
    </row>
    <row r="15" spans="2:17" ht="12.75" x14ac:dyDescent="0.2">
      <c r="B15" s="39"/>
      <c r="C15" s="40"/>
      <c r="D15" s="42"/>
      <c r="E15" s="9" t="s">
        <v>18</v>
      </c>
      <c r="F15" s="6">
        <v>134</v>
      </c>
      <c r="G15" s="12" t="s">
        <v>15</v>
      </c>
      <c r="H15" s="20">
        <v>6400000000</v>
      </c>
      <c r="I15" s="9">
        <v>0</v>
      </c>
      <c r="J15" s="9"/>
      <c r="K15" s="9">
        <v>0</v>
      </c>
      <c r="L15" s="25">
        <v>0</v>
      </c>
      <c r="M15" s="9">
        <v>0</v>
      </c>
      <c r="N15" s="9">
        <v>0</v>
      </c>
      <c r="O15" s="1"/>
      <c r="P15" s="1"/>
      <c r="Q15" s="1"/>
    </row>
    <row r="16" spans="2:17" ht="48" customHeight="1" x14ac:dyDescent="0.2">
      <c r="B16" s="39"/>
      <c r="C16" s="40"/>
      <c r="D16" s="43"/>
      <c r="E16" s="9" t="s">
        <v>19</v>
      </c>
      <c r="F16" s="6">
        <v>134</v>
      </c>
      <c r="G16" s="12" t="s">
        <v>15</v>
      </c>
      <c r="H16" s="20">
        <v>6400000000</v>
      </c>
      <c r="I16" s="9">
        <v>1030.0999999999999</v>
      </c>
      <c r="J16" s="9"/>
      <c r="K16" s="9">
        <v>64328.1</v>
      </c>
      <c r="L16" s="25">
        <f>L21+L40+L65+L80+L95+L34</f>
        <v>77480.5</v>
      </c>
      <c r="M16" s="9">
        <f>M21+M32+M40+M65+M80</f>
        <v>67606.8</v>
      </c>
      <c r="N16" s="9">
        <v>70920.399999999994</v>
      </c>
      <c r="O16" s="1"/>
      <c r="P16" s="1"/>
      <c r="Q16" s="1"/>
    </row>
    <row r="17" spans="2:17" ht="13.5" x14ac:dyDescent="0.2">
      <c r="B17" s="47">
        <v>2</v>
      </c>
      <c r="C17" s="47" t="s">
        <v>20</v>
      </c>
      <c r="D17" s="48" t="s">
        <v>21</v>
      </c>
      <c r="E17" s="9" t="s">
        <v>22</v>
      </c>
      <c r="F17" s="10">
        <v>134</v>
      </c>
      <c r="G17" s="16" t="s">
        <v>15</v>
      </c>
      <c r="H17" s="21">
        <v>6410000000</v>
      </c>
      <c r="I17" s="11">
        <v>1030.0999999999999</v>
      </c>
      <c r="J17" s="11"/>
      <c r="K17" s="11">
        <v>7720.4</v>
      </c>
      <c r="L17" s="27">
        <v>9457.7000000000007</v>
      </c>
      <c r="M17" s="11">
        <v>9507.2000000000007</v>
      </c>
      <c r="N17" s="11">
        <v>9507.2000000000007</v>
      </c>
      <c r="O17" s="1"/>
      <c r="P17" s="1"/>
      <c r="Q17" s="1"/>
    </row>
    <row r="18" spans="2:17" ht="18.75" customHeight="1" x14ac:dyDescent="0.2">
      <c r="B18" s="47"/>
      <c r="C18" s="47"/>
      <c r="D18" s="49"/>
      <c r="E18" s="9" t="s">
        <v>16</v>
      </c>
      <c r="F18" s="6">
        <v>134</v>
      </c>
      <c r="G18" s="12" t="s">
        <v>15</v>
      </c>
      <c r="H18" s="20">
        <v>6410000000</v>
      </c>
      <c r="I18" s="9">
        <v>0</v>
      </c>
      <c r="J18" s="9"/>
      <c r="K18" s="9">
        <v>0</v>
      </c>
      <c r="L18" s="25">
        <v>0</v>
      </c>
      <c r="M18" s="9">
        <v>0</v>
      </c>
      <c r="N18" s="9">
        <v>0</v>
      </c>
      <c r="O18" s="1"/>
      <c r="P18" s="1"/>
      <c r="Q18" s="1"/>
    </row>
    <row r="19" spans="2:17" ht="18" customHeight="1" x14ac:dyDescent="0.2">
      <c r="B19" s="47"/>
      <c r="C19" s="47"/>
      <c r="D19" s="49"/>
      <c r="E19" s="9" t="s">
        <v>17</v>
      </c>
      <c r="F19" s="6">
        <v>134</v>
      </c>
      <c r="G19" s="12" t="s">
        <v>15</v>
      </c>
      <c r="H19" s="20">
        <v>6410000000</v>
      </c>
      <c r="I19" s="9">
        <v>0</v>
      </c>
      <c r="J19" s="9"/>
      <c r="K19" s="9">
        <v>0</v>
      </c>
      <c r="L19" s="25">
        <v>0</v>
      </c>
      <c r="M19" s="9">
        <v>0</v>
      </c>
      <c r="N19" s="9">
        <v>0</v>
      </c>
      <c r="O19" s="1"/>
      <c r="P19" s="1"/>
      <c r="Q19" s="1"/>
    </row>
    <row r="20" spans="2:17" ht="18.75" customHeight="1" x14ac:dyDescent="0.2">
      <c r="B20" s="47"/>
      <c r="C20" s="47"/>
      <c r="D20" s="49"/>
      <c r="E20" s="9" t="s">
        <v>18</v>
      </c>
      <c r="F20" s="6">
        <v>134</v>
      </c>
      <c r="G20" s="12" t="s">
        <v>15</v>
      </c>
      <c r="H20" s="20">
        <v>6410000000</v>
      </c>
      <c r="I20" s="9">
        <v>0</v>
      </c>
      <c r="J20" s="9"/>
      <c r="K20" s="9">
        <v>0</v>
      </c>
      <c r="L20" s="25">
        <v>0</v>
      </c>
      <c r="M20" s="9">
        <v>0</v>
      </c>
      <c r="N20" s="9">
        <v>0</v>
      </c>
      <c r="O20" s="1"/>
      <c r="P20" s="1"/>
      <c r="Q20" s="1"/>
    </row>
    <row r="21" spans="2:17" ht="20.25" customHeight="1" x14ac:dyDescent="0.2">
      <c r="B21" s="47"/>
      <c r="C21" s="47"/>
      <c r="D21" s="50"/>
      <c r="E21" s="9" t="s">
        <v>19</v>
      </c>
      <c r="F21" s="6">
        <v>134</v>
      </c>
      <c r="G21" s="12" t="s">
        <v>15</v>
      </c>
      <c r="H21" s="20">
        <v>6410000000</v>
      </c>
      <c r="I21" s="9">
        <v>1030.0999999999999</v>
      </c>
      <c r="J21" s="9"/>
      <c r="K21" s="9">
        <v>7720.4</v>
      </c>
      <c r="L21" s="25">
        <v>9457.7000000000007</v>
      </c>
      <c r="M21" s="9">
        <v>9507.2000000000007</v>
      </c>
      <c r="N21" s="9">
        <v>9507.2000000000007</v>
      </c>
      <c r="O21" s="1"/>
      <c r="P21" s="1"/>
      <c r="Q21" s="1"/>
    </row>
    <row r="22" spans="2:17" ht="21" customHeight="1" x14ac:dyDescent="0.2">
      <c r="B22" s="46">
        <v>3</v>
      </c>
      <c r="C22" s="46" t="s">
        <v>23</v>
      </c>
      <c r="D22" s="44" t="s">
        <v>24</v>
      </c>
      <c r="E22" s="9" t="s">
        <v>22</v>
      </c>
      <c r="F22" s="6">
        <v>134</v>
      </c>
      <c r="G22" s="17" t="s">
        <v>81</v>
      </c>
      <c r="H22" s="20">
        <v>6410010010</v>
      </c>
      <c r="I22" s="9">
        <v>114.5</v>
      </c>
      <c r="J22" s="9"/>
      <c r="K22" s="9">
        <v>833.2</v>
      </c>
      <c r="L22" s="25">
        <v>872.3</v>
      </c>
      <c r="M22" s="9">
        <v>900</v>
      </c>
      <c r="N22" s="9">
        <v>900</v>
      </c>
      <c r="O22" s="1"/>
      <c r="P22" s="1"/>
      <c r="Q22" s="1"/>
    </row>
    <row r="23" spans="2:17" ht="33" customHeight="1" x14ac:dyDescent="0.2">
      <c r="B23" s="46"/>
      <c r="C23" s="46"/>
      <c r="D23" s="44"/>
      <c r="E23" s="9" t="s">
        <v>19</v>
      </c>
      <c r="F23" s="6">
        <v>134</v>
      </c>
      <c r="G23" s="17" t="s">
        <v>81</v>
      </c>
      <c r="H23" s="20">
        <v>6410010010</v>
      </c>
      <c r="I23" s="9">
        <v>114.5</v>
      </c>
      <c r="J23" s="9"/>
      <c r="K23" s="9">
        <v>833.2</v>
      </c>
      <c r="L23" s="25">
        <v>872.3</v>
      </c>
      <c r="M23" s="9">
        <v>900</v>
      </c>
      <c r="N23" s="9">
        <v>900</v>
      </c>
      <c r="O23" s="1"/>
      <c r="P23" s="1"/>
      <c r="Q23" s="1"/>
    </row>
    <row r="24" spans="2:17" ht="23.25" customHeight="1" x14ac:dyDescent="0.2">
      <c r="B24" s="46">
        <v>4</v>
      </c>
      <c r="C24" s="46" t="s">
        <v>25</v>
      </c>
      <c r="D24" s="44" t="s">
        <v>26</v>
      </c>
      <c r="E24" s="9" t="s">
        <v>22</v>
      </c>
      <c r="F24" s="6">
        <v>134</v>
      </c>
      <c r="G24" s="17" t="s">
        <v>82</v>
      </c>
      <c r="H24" s="20">
        <v>6410010020</v>
      </c>
      <c r="I24" s="9">
        <v>915.6</v>
      </c>
      <c r="J24" s="9"/>
      <c r="K24" s="9">
        <v>6887.2</v>
      </c>
      <c r="L24" s="25">
        <v>8555.4</v>
      </c>
      <c r="M24" s="9">
        <v>8577.2000000000007</v>
      </c>
      <c r="N24" s="9">
        <v>8577.2000000000007</v>
      </c>
      <c r="O24" s="1"/>
      <c r="P24" s="1"/>
      <c r="Q24" s="1"/>
    </row>
    <row r="25" spans="2:17" ht="43.5" customHeight="1" x14ac:dyDescent="0.2">
      <c r="B25" s="46"/>
      <c r="C25" s="46"/>
      <c r="D25" s="44"/>
      <c r="E25" s="9" t="s">
        <v>19</v>
      </c>
      <c r="F25" s="6">
        <v>134</v>
      </c>
      <c r="G25" s="17" t="s">
        <v>82</v>
      </c>
      <c r="H25" s="20">
        <v>6410010020</v>
      </c>
      <c r="I25" s="9">
        <v>915.6</v>
      </c>
      <c r="J25" s="9"/>
      <c r="K25" s="9">
        <v>6887.2</v>
      </c>
      <c r="L25" s="25">
        <v>8555.4</v>
      </c>
      <c r="M25" s="9">
        <v>8577.2000000000007</v>
      </c>
      <c r="N25" s="9">
        <v>8577.2000000000007</v>
      </c>
      <c r="O25" s="1"/>
      <c r="P25" s="1"/>
      <c r="Q25" s="1"/>
    </row>
    <row r="26" spans="2:17" ht="41.25" customHeight="1" x14ac:dyDescent="0.2">
      <c r="B26" s="51">
        <v>5</v>
      </c>
      <c r="C26" s="51" t="s">
        <v>27</v>
      </c>
      <c r="D26" s="53" t="s">
        <v>28</v>
      </c>
      <c r="E26" s="9" t="s">
        <v>22</v>
      </c>
      <c r="F26" s="6">
        <v>134</v>
      </c>
      <c r="G26" s="17" t="s">
        <v>82</v>
      </c>
      <c r="H26" s="20">
        <v>6410010020</v>
      </c>
      <c r="I26" s="9">
        <v>0</v>
      </c>
      <c r="J26" s="9"/>
      <c r="K26" s="9"/>
      <c r="L26" s="25">
        <v>30</v>
      </c>
      <c r="M26" s="9">
        <v>30</v>
      </c>
      <c r="N26" s="9">
        <v>30</v>
      </c>
      <c r="O26" s="1"/>
      <c r="P26" s="1"/>
      <c r="Q26" s="1"/>
    </row>
    <row r="27" spans="2:17" ht="54.75" customHeight="1" x14ac:dyDescent="0.2">
      <c r="B27" s="52"/>
      <c r="C27" s="52"/>
      <c r="D27" s="54"/>
      <c r="E27" s="9" t="s">
        <v>19</v>
      </c>
      <c r="F27" s="6">
        <v>134</v>
      </c>
      <c r="G27" s="17" t="s">
        <v>82</v>
      </c>
      <c r="H27" s="20">
        <v>6410010020</v>
      </c>
      <c r="I27" s="9">
        <v>0</v>
      </c>
      <c r="J27" s="9"/>
      <c r="K27" s="9"/>
      <c r="L27" s="25">
        <v>30</v>
      </c>
      <c r="M27" s="9">
        <v>30</v>
      </c>
      <c r="N27" s="9">
        <v>30</v>
      </c>
      <c r="O27" s="1"/>
      <c r="P27" s="1"/>
      <c r="Q27" s="1"/>
    </row>
    <row r="28" spans="2:17" ht="23.25" customHeight="1" x14ac:dyDescent="0.2">
      <c r="B28" s="47">
        <v>6</v>
      </c>
      <c r="C28" s="47" t="s">
        <v>29</v>
      </c>
      <c r="D28" s="48" t="s">
        <v>30</v>
      </c>
      <c r="E28" s="9" t="s">
        <v>22</v>
      </c>
      <c r="F28" s="10">
        <v>134</v>
      </c>
      <c r="G28" s="35" t="s">
        <v>83</v>
      </c>
      <c r="H28" s="21">
        <v>6420000000</v>
      </c>
      <c r="I28" s="11">
        <v>0</v>
      </c>
      <c r="J28" s="11"/>
      <c r="K28" s="11">
        <v>926.2</v>
      </c>
      <c r="L28" s="27">
        <f>L32</f>
        <v>1280</v>
      </c>
      <c r="M28" s="11">
        <v>1000</v>
      </c>
      <c r="N28" s="11">
        <v>1000</v>
      </c>
      <c r="O28" s="1"/>
      <c r="P28" s="1"/>
      <c r="Q28" s="1"/>
    </row>
    <row r="29" spans="2:17" ht="25.5" x14ac:dyDescent="0.2">
      <c r="B29" s="47"/>
      <c r="C29" s="47"/>
      <c r="D29" s="49"/>
      <c r="E29" s="9" t="s">
        <v>16</v>
      </c>
      <c r="F29" s="6">
        <v>134</v>
      </c>
      <c r="G29" s="34" t="s">
        <v>83</v>
      </c>
      <c r="H29" s="20">
        <v>6420000000</v>
      </c>
      <c r="I29" s="9">
        <v>0</v>
      </c>
      <c r="J29" s="9"/>
      <c r="K29" s="9">
        <v>0</v>
      </c>
      <c r="L29" s="25">
        <v>0</v>
      </c>
      <c r="M29" s="9">
        <v>0</v>
      </c>
      <c r="N29" s="9">
        <v>0</v>
      </c>
      <c r="O29" s="1"/>
      <c r="P29" s="1"/>
      <c r="Q29" s="1"/>
    </row>
    <row r="30" spans="2:17" ht="17.25" customHeight="1" x14ac:dyDescent="0.2">
      <c r="B30" s="47"/>
      <c r="C30" s="47"/>
      <c r="D30" s="49"/>
      <c r="E30" s="9" t="s">
        <v>17</v>
      </c>
      <c r="F30" s="6">
        <v>134</v>
      </c>
      <c r="G30" s="34" t="s">
        <v>83</v>
      </c>
      <c r="H30" s="20">
        <v>6420000000</v>
      </c>
      <c r="I30" s="9">
        <v>0</v>
      </c>
      <c r="J30" s="9"/>
      <c r="K30" s="9">
        <v>0</v>
      </c>
      <c r="L30" s="25">
        <v>0</v>
      </c>
      <c r="M30" s="9">
        <v>0</v>
      </c>
      <c r="N30" s="9">
        <v>0</v>
      </c>
      <c r="O30" s="1"/>
      <c r="P30" s="1"/>
      <c r="Q30" s="1"/>
    </row>
    <row r="31" spans="2:17" ht="20.25" customHeight="1" x14ac:dyDescent="0.2">
      <c r="B31" s="47"/>
      <c r="C31" s="47"/>
      <c r="D31" s="49"/>
      <c r="E31" s="9" t="s">
        <v>18</v>
      </c>
      <c r="F31" s="6">
        <v>134</v>
      </c>
      <c r="G31" s="34" t="s">
        <v>83</v>
      </c>
      <c r="H31" s="20">
        <v>6420000000</v>
      </c>
      <c r="I31" s="9">
        <v>0</v>
      </c>
      <c r="J31" s="9"/>
      <c r="K31" s="9">
        <v>0</v>
      </c>
      <c r="L31" s="25">
        <v>0</v>
      </c>
      <c r="M31" s="9">
        <v>0</v>
      </c>
      <c r="N31" s="9">
        <v>0</v>
      </c>
      <c r="O31" s="1"/>
      <c r="P31" s="1"/>
      <c r="Q31" s="1"/>
    </row>
    <row r="32" spans="2:17" ht="19.5" customHeight="1" x14ac:dyDescent="0.2">
      <c r="B32" s="47"/>
      <c r="C32" s="47"/>
      <c r="D32" s="50"/>
      <c r="E32" s="9" t="s">
        <v>19</v>
      </c>
      <c r="F32" s="6">
        <v>134</v>
      </c>
      <c r="G32" s="34" t="s">
        <v>83</v>
      </c>
      <c r="H32" s="20">
        <v>6420000000</v>
      </c>
      <c r="I32" s="9">
        <v>0</v>
      </c>
      <c r="J32" s="9"/>
      <c r="K32" s="9">
        <v>926.2</v>
      </c>
      <c r="L32" s="25">
        <f>L33</f>
        <v>1280</v>
      </c>
      <c r="M32" s="9">
        <v>1000</v>
      </c>
      <c r="N32" s="9">
        <v>1000</v>
      </c>
      <c r="O32" s="1"/>
      <c r="P32" s="1"/>
      <c r="Q32" s="1"/>
    </row>
    <row r="33" spans="2:17" ht="19.5" customHeight="1" x14ac:dyDescent="0.2">
      <c r="B33" s="46">
        <v>7</v>
      </c>
      <c r="C33" s="46" t="s">
        <v>31</v>
      </c>
      <c r="D33" s="44" t="s">
        <v>32</v>
      </c>
      <c r="E33" s="9" t="s">
        <v>22</v>
      </c>
      <c r="F33" s="6">
        <v>134</v>
      </c>
      <c r="G33" s="34" t="s">
        <v>83</v>
      </c>
      <c r="H33" s="20">
        <v>642095020</v>
      </c>
      <c r="I33" s="9">
        <v>0</v>
      </c>
      <c r="J33" s="9"/>
      <c r="K33" s="9">
        <v>926.2</v>
      </c>
      <c r="L33" s="25">
        <f>L34</f>
        <v>1280</v>
      </c>
      <c r="M33" s="9">
        <v>1000</v>
      </c>
      <c r="N33" s="9">
        <v>1000</v>
      </c>
      <c r="O33" s="1"/>
      <c r="P33" s="1"/>
      <c r="Q33" s="1"/>
    </row>
    <row r="34" spans="2:17" ht="18" customHeight="1" x14ac:dyDescent="0.2">
      <c r="B34" s="46"/>
      <c r="C34" s="46"/>
      <c r="D34" s="44"/>
      <c r="E34" s="9" t="s">
        <v>19</v>
      </c>
      <c r="F34" s="6">
        <v>134</v>
      </c>
      <c r="G34" s="34" t="s">
        <v>83</v>
      </c>
      <c r="H34" s="20">
        <v>642095020</v>
      </c>
      <c r="I34" s="9">
        <v>0</v>
      </c>
      <c r="J34" s="9"/>
      <c r="K34" s="9">
        <v>926.2</v>
      </c>
      <c r="L34" s="25">
        <v>1280</v>
      </c>
      <c r="M34" s="9">
        <v>1000</v>
      </c>
      <c r="N34" s="9">
        <v>1000</v>
      </c>
      <c r="O34" s="1"/>
      <c r="P34" s="1"/>
      <c r="Q34" s="1"/>
    </row>
    <row r="35" spans="2:17" ht="16.5" customHeight="1" x14ac:dyDescent="0.2">
      <c r="B35" s="47">
        <v>8</v>
      </c>
      <c r="C35" s="47" t="s">
        <v>33</v>
      </c>
      <c r="D35" s="55" t="s">
        <v>34</v>
      </c>
      <c r="E35" s="46" t="s">
        <v>22</v>
      </c>
      <c r="F35" s="55">
        <v>134</v>
      </c>
      <c r="G35" s="57" t="s">
        <v>78</v>
      </c>
      <c r="H35" s="55">
        <v>6430000000</v>
      </c>
      <c r="I35" s="11">
        <v>0</v>
      </c>
      <c r="J35" s="11"/>
      <c r="K35" s="58">
        <v>24376.7</v>
      </c>
      <c r="L35" s="56">
        <f>L37+L38+L39+L40</f>
        <v>43757.9</v>
      </c>
      <c r="M35" s="11">
        <v>16342.3</v>
      </c>
      <c r="N35" s="47">
        <v>17525.900000000001</v>
      </c>
      <c r="O35" s="1"/>
      <c r="P35" s="1"/>
      <c r="Q35" s="1"/>
    </row>
    <row r="36" spans="2:17" ht="0.75" customHeight="1" x14ac:dyDescent="0.2">
      <c r="B36" s="47"/>
      <c r="C36" s="47"/>
      <c r="D36" s="55"/>
      <c r="E36" s="46"/>
      <c r="F36" s="55"/>
      <c r="G36" s="57"/>
      <c r="H36" s="55"/>
      <c r="I36" s="11"/>
      <c r="J36" s="11"/>
      <c r="K36" s="59"/>
      <c r="L36" s="56"/>
      <c r="M36" s="11"/>
      <c r="N36" s="47"/>
      <c r="O36" s="1"/>
      <c r="P36" s="1"/>
      <c r="Q36" s="1"/>
    </row>
    <row r="37" spans="2:17" ht="27" customHeight="1" x14ac:dyDescent="0.2">
      <c r="B37" s="47"/>
      <c r="C37" s="47"/>
      <c r="D37" s="55"/>
      <c r="E37" s="9" t="s">
        <v>16</v>
      </c>
      <c r="F37" s="6">
        <v>134</v>
      </c>
      <c r="G37" s="34" t="s">
        <v>78</v>
      </c>
      <c r="H37" s="20">
        <v>6430000000</v>
      </c>
      <c r="I37" s="9">
        <v>0</v>
      </c>
      <c r="J37" s="9"/>
      <c r="K37" s="9">
        <v>0</v>
      </c>
      <c r="L37" s="25">
        <v>0</v>
      </c>
      <c r="M37" s="9">
        <v>0</v>
      </c>
      <c r="N37" s="9">
        <v>0</v>
      </c>
      <c r="O37" s="1"/>
      <c r="P37" s="1"/>
      <c r="Q37" s="1"/>
    </row>
    <row r="38" spans="2:17" ht="16.5" customHeight="1" x14ac:dyDescent="0.2">
      <c r="B38" s="47"/>
      <c r="C38" s="47"/>
      <c r="D38" s="55"/>
      <c r="E38" s="9" t="s">
        <v>17</v>
      </c>
      <c r="F38" s="6">
        <v>134</v>
      </c>
      <c r="G38" s="34" t="s">
        <v>78</v>
      </c>
      <c r="H38" s="20">
        <v>6430000000</v>
      </c>
      <c r="I38" s="9">
        <v>0</v>
      </c>
      <c r="J38" s="9"/>
      <c r="K38" s="9">
        <v>7166.6</v>
      </c>
      <c r="L38" s="25">
        <f>L42+L47+L60</f>
        <v>12878.6</v>
      </c>
      <c r="M38" s="9">
        <v>0</v>
      </c>
      <c r="N38" s="9">
        <v>0</v>
      </c>
      <c r="O38" s="1"/>
      <c r="P38" s="1"/>
      <c r="Q38" s="1"/>
    </row>
    <row r="39" spans="2:17" ht="13.5" customHeight="1" x14ac:dyDescent="0.2">
      <c r="B39" s="47"/>
      <c r="C39" s="47"/>
      <c r="D39" s="55"/>
      <c r="E39" s="9" t="s">
        <v>18</v>
      </c>
      <c r="F39" s="6">
        <v>134</v>
      </c>
      <c r="G39" s="34" t="s">
        <v>78</v>
      </c>
      <c r="H39" s="20">
        <v>6430000000</v>
      </c>
      <c r="I39" s="9">
        <v>0</v>
      </c>
      <c r="J39" s="9"/>
      <c r="K39" s="9">
        <v>0</v>
      </c>
      <c r="L39" s="25">
        <v>0</v>
      </c>
      <c r="M39" s="9">
        <v>0</v>
      </c>
      <c r="N39" s="9">
        <v>0</v>
      </c>
      <c r="O39" s="1"/>
      <c r="P39" s="1"/>
      <c r="Q39" s="1"/>
    </row>
    <row r="40" spans="2:17" ht="15" customHeight="1" x14ac:dyDescent="0.2">
      <c r="B40" s="47"/>
      <c r="C40" s="47"/>
      <c r="D40" s="55"/>
      <c r="E40" s="9" t="s">
        <v>19</v>
      </c>
      <c r="F40" s="6">
        <v>134</v>
      </c>
      <c r="G40" s="34" t="s">
        <v>78</v>
      </c>
      <c r="H40" s="20">
        <v>6430000000</v>
      </c>
      <c r="I40" s="9">
        <v>0</v>
      </c>
      <c r="J40" s="9"/>
      <c r="K40" s="9">
        <v>17210.099999999999</v>
      </c>
      <c r="L40" s="25">
        <f>L43+L49+L51+L53+L56+L58</f>
        <v>30879.300000000003</v>
      </c>
      <c r="M40" s="9">
        <v>16342.3</v>
      </c>
      <c r="N40" s="9">
        <v>17525.900000000001</v>
      </c>
      <c r="O40" s="1"/>
      <c r="P40" s="1"/>
      <c r="Q40" s="1"/>
    </row>
    <row r="41" spans="2:17" ht="20.25" customHeight="1" x14ac:dyDescent="0.2">
      <c r="B41" s="46">
        <v>9</v>
      </c>
      <c r="C41" s="46" t="s">
        <v>35</v>
      </c>
      <c r="D41" s="44" t="s">
        <v>36</v>
      </c>
      <c r="E41" s="9" t="s">
        <v>22</v>
      </c>
      <c r="F41" s="6">
        <v>134</v>
      </c>
      <c r="G41" s="34" t="s">
        <v>78</v>
      </c>
      <c r="H41" s="20" t="s">
        <v>37</v>
      </c>
      <c r="I41" s="9">
        <v>0</v>
      </c>
      <c r="J41" s="9"/>
      <c r="K41" s="9">
        <v>0</v>
      </c>
      <c r="L41" s="37">
        <f>L42+L43</f>
        <v>948.19999999999993</v>
      </c>
      <c r="M41" s="9"/>
      <c r="N41" s="9"/>
      <c r="O41" s="1"/>
      <c r="P41" s="1"/>
      <c r="Q41" s="1"/>
    </row>
    <row r="42" spans="2:17" ht="12.75" x14ac:dyDescent="0.2">
      <c r="B42" s="46"/>
      <c r="C42" s="46"/>
      <c r="D42" s="44"/>
      <c r="E42" s="9" t="s">
        <v>17</v>
      </c>
      <c r="F42" s="6">
        <v>134</v>
      </c>
      <c r="G42" s="34" t="s">
        <v>78</v>
      </c>
      <c r="H42" s="20" t="s">
        <v>37</v>
      </c>
      <c r="I42" s="9">
        <v>0</v>
      </c>
      <c r="J42" s="9"/>
      <c r="K42" s="9">
        <v>0</v>
      </c>
      <c r="L42" s="37">
        <v>765.8</v>
      </c>
      <c r="M42" s="9"/>
      <c r="N42" s="9"/>
      <c r="O42" s="1"/>
      <c r="P42" s="1"/>
      <c r="Q42" s="1"/>
    </row>
    <row r="43" spans="2:17" ht="20.25" customHeight="1" x14ac:dyDescent="0.2">
      <c r="B43" s="46"/>
      <c r="C43" s="46"/>
      <c r="D43" s="44"/>
      <c r="E43" s="9" t="s">
        <v>19</v>
      </c>
      <c r="F43" s="6">
        <v>134</v>
      </c>
      <c r="G43" s="34" t="s">
        <v>78</v>
      </c>
      <c r="H43" s="20" t="s">
        <v>37</v>
      </c>
      <c r="I43" s="9">
        <v>0</v>
      </c>
      <c r="J43" s="9"/>
      <c r="K43" s="9">
        <v>0</v>
      </c>
      <c r="L43" s="37">
        <v>182.4</v>
      </c>
      <c r="M43" s="9"/>
      <c r="N43" s="9"/>
      <c r="O43" s="1"/>
      <c r="P43" s="1"/>
      <c r="Q43" s="1"/>
    </row>
    <row r="44" spans="2:17" ht="13.5" customHeight="1" x14ac:dyDescent="0.2">
      <c r="B44" s="46">
        <v>10</v>
      </c>
      <c r="C44" s="46" t="s">
        <v>38</v>
      </c>
      <c r="D44" s="44" t="s">
        <v>39</v>
      </c>
      <c r="E44" s="46" t="s">
        <v>22</v>
      </c>
      <c r="F44" s="6">
        <v>134</v>
      </c>
      <c r="G44" s="34" t="s">
        <v>78</v>
      </c>
      <c r="H44" s="20">
        <v>6430095280</v>
      </c>
      <c r="I44" s="9">
        <v>0</v>
      </c>
      <c r="J44" s="9"/>
      <c r="K44" s="9">
        <v>1710.4</v>
      </c>
      <c r="L44" s="25"/>
      <c r="M44" s="9">
        <v>2742.3</v>
      </c>
      <c r="N44" s="9">
        <v>3925.9</v>
      </c>
      <c r="O44" s="1"/>
      <c r="P44" s="1"/>
      <c r="Q44" s="1"/>
    </row>
    <row r="45" spans="2:17" ht="13.5" customHeight="1" x14ac:dyDescent="0.2">
      <c r="B45" s="46"/>
      <c r="C45" s="46"/>
      <c r="D45" s="44"/>
      <c r="E45" s="46"/>
      <c r="F45" s="6">
        <v>134</v>
      </c>
      <c r="G45" s="34" t="s">
        <v>78</v>
      </c>
      <c r="H45" s="20" t="s">
        <v>41</v>
      </c>
      <c r="I45" s="9"/>
      <c r="J45" s="9"/>
      <c r="K45" s="9"/>
      <c r="L45" s="37">
        <f>L51</f>
        <v>9899</v>
      </c>
      <c r="M45" s="9"/>
      <c r="N45" s="9"/>
      <c r="O45" s="1"/>
      <c r="P45" s="1"/>
      <c r="Q45" s="1"/>
    </row>
    <row r="46" spans="2:17" ht="12.75" x14ac:dyDescent="0.2">
      <c r="B46" s="46"/>
      <c r="C46" s="46"/>
      <c r="D46" s="44"/>
      <c r="E46" s="46"/>
      <c r="F46" s="6">
        <v>134</v>
      </c>
      <c r="G46" s="34" t="s">
        <v>78</v>
      </c>
      <c r="H46" s="20" t="s">
        <v>40</v>
      </c>
      <c r="I46" s="9"/>
      <c r="J46" s="9"/>
      <c r="K46" s="9">
        <v>8308.1</v>
      </c>
      <c r="L46" s="37">
        <v>9744.1</v>
      </c>
      <c r="M46" s="9"/>
      <c r="N46" s="9"/>
      <c r="O46" s="1"/>
      <c r="P46" s="1"/>
      <c r="Q46" s="1"/>
    </row>
    <row r="47" spans="2:17" ht="12.75" x14ac:dyDescent="0.2">
      <c r="B47" s="46"/>
      <c r="C47" s="46"/>
      <c r="D47" s="44"/>
      <c r="E47" s="9" t="s">
        <v>17</v>
      </c>
      <c r="F47" s="6">
        <v>134</v>
      </c>
      <c r="G47" s="34" t="s">
        <v>78</v>
      </c>
      <c r="H47" s="20" t="s">
        <v>40</v>
      </c>
      <c r="I47" s="9">
        <v>0</v>
      </c>
      <c r="J47" s="9"/>
      <c r="K47" s="9">
        <v>7166.6</v>
      </c>
      <c r="L47" s="37">
        <v>8112.8</v>
      </c>
      <c r="M47" s="9">
        <v>0</v>
      </c>
      <c r="N47" s="9">
        <v>0</v>
      </c>
      <c r="O47" s="1"/>
      <c r="P47" s="1"/>
      <c r="Q47" s="1"/>
    </row>
    <row r="48" spans="2:17" ht="12.75" x14ac:dyDescent="0.2">
      <c r="B48" s="46"/>
      <c r="C48" s="46"/>
      <c r="D48" s="44"/>
      <c r="E48" s="46" t="s">
        <v>19</v>
      </c>
      <c r="F48" s="6">
        <v>134</v>
      </c>
      <c r="G48" s="34" t="s">
        <v>78</v>
      </c>
      <c r="H48" s="20">
        <v>6430095280</v>
      </c>
      <c r="I48" s="9">
        <v>0</v>
      </c>
      <c r="J48" s="9"/>
      <c r="K48" s="9">
        <v>1710.4</v>
      </c>
      <c r="L48" s="25"/>
      <c r="M48" s="9">
        <v>2742.3</v>
      </c>
      <c r="N48" s="9">
        <v>3925.9</v>
      </c>
      <c r="O48" s="1"/>
      <c r="P48" s="1"/>
      <c r="Q48" s="1"/>
    </row>
    <row r="49" spans="2:17" ht="12.75" x14ac:dyDescent="0.2">
      <c r="B49" s="46"/>
      <c r="C49" s="46"/>
      <c r="D49" s="44"/>
      <c r="E49" s="46"/>
      <c r="F49" s="6">
        <v>134</v>
      </c>
      <c r="G49" s="34" t="s">
        <v>78</v>
      </c>
      <c r="H49" s="20" t="s">
        <v>40</v>
      </c>
      <c r="I49" s="9"/>
      <c r="J49" s="9"/>
      <c r="K49" s="9"/>
      <c r="L49" s="37">
        <v>1631.3</v>
      </c>
      <c r="M49" s="9"/>
      <c r="N49" s="9"/>
      <c r="O49" s="1"/>
      <c r="P49" s="1"/>
      <c r="Q49" s="1"/>
    </row>
    <row r="50" spans="2:17" ht="12.75" x14ac:dyDescent="0.2">
      <c r="B50" s="46"/>
      <c r="C50" s="46"/>
      <c r="D50" s="44"/>
      <c r="E50" s="46"/>
      <c r="F50" s="6">
        <v>134</v>
      </c>
      <c r="G50" s="12" t="s">
        <v>78</v>
      </c>
      <c r="H50" s="20" t="s">
        <v>40</v>
      </c>
      <c r="I50" s="9"/>
      <c r="J50" s="9"/>
      <c r="K50" s="9">
        <v>1141.5</v>
      </c>
      <c r="L50" s="25"/>
      <c r="M50" s="9"/>
      <c r="N50" s="9"/>
      <c r="O50" s="1"/>
      <c r="P50" s="1"/>
      <c r="Q50" s="1"/>
    </row>
    <row r="51" spans="2:17" ht="12.75" x14ac:dyDescent="0.2">
      <c r="B51" s="46"/>
      <c r="C51" s="46"/>
      <c r="D51" s="44"/>
      <c r="E51" s="46"/>
      <c r="F51" s="6">
        <v>134</v>
      </c>
      <c r="G51" s="34" t="s">
        <v>78</v>
      </c>
      <c r="H51" s="20" t="s">
        <v>41</v>
      </c>
      <c r="I51" s="9"/>
      <c r="J51" s="9"/>
      <c r="K51" s="9"/>
      <c r="L51" s="37">
        <v>9899</v>
      </c>
      <c r="M51" s="9"/>
      <c r="N51" s="9"/>
      <c r="O51" s="1"/>
      <c r="P51" s="1"/>
      <c r="Q51" s="1"/>
    </row>
    <row r="52" spans="2:17" ht="38.25" customHeight="1" x14ac:dyDescent="0.2">
      <c r="B52" s="46">
        <v>11</v>
      </c>
      <c r="C52" s="46" t="s">
        <v>42</v>
      </c>
      <c r="D52" s="44" t="s">
        <v>43</v>
      </c>
      <c r="E52" s="9" t="s">
        <v>22</v>
      </c>
      <c r="F52" s="6">
        <v>134</v>
      </c>
      <c r="G52" s="34" t="s">
        <v>78</v>
      </c>
      <c r="H52" s="20">
        <v>6430095280</v>
      </c>
      <c r="I52" s="9">
        <v>0</v>
      </c>
      <c r="J52" s="9"/>
      <c r="K52" s="9">
        <v>5134.5</v>
      </c>
      <c r="L52" s="25">
        <f>L53</f>
        <v>10972.6</v>
      </c>
      <c r="M52" s="9">
        <v>5000</v>
      </c>
      <c r="N52" s="9">
        <v>5000</v>
      </c>
      <c r="O52" s="1"/>
      <c r="P52" s="1"/>
      <c r="Q52" s="1"/>
    </row>
    <row r="53" spans="2:17" ht="20.25" customHeight="1" x14ac:dyDescent="0.2">
      <c r="B53" s="46"/>
      <c r="C53" s="46"/>
      <c r="D53" s="44"/>
      <c r="E53" s="46" t="s">
        <v>19</v>
      </c>
      <c r="F53" s="44">
        <v>134</v>
      </c>
      <c r="G53" s="61" t="s">
        <v>78</v>
      </c>
      <c r="H53" s="44">
        <v>6430095280</v>
      </c>
      <c r="I53" s="9">
        <v>0</v>
      </c>
      <c r="J53" s="9"/>
      <c r="K53" s="9">
        <v>5134.5</v>
      </c>
      <c r="L53" s="62">
        <v>10972.6</v>
      </c>
      <c r="M53" s="9">
        <v>5000</v>
      </c>
      <c r="N53" s="46">
        <v>5000</v>
      </c>
      <c r="O53" s="1"/>
      <c r="P53" s="1"/>
      <c r="Q53" s="1"/>
    </row>
    <row r="54" spans="2:17" ht="12.75" hidden="1" x14ac:dyDescent="0.2">
      <c r="B54" s="46"/>
      <c r="C54" s="46"/>
      <c r="D54" s="44"/>
      <c r="E54" s="46"/>
      <c r="F54" s="44"/>
      <c r="G54" s="61"/>
      <c r="H54" s="44"/>
      <c r="I54" s="9"/>
      <c r="J54" s="9"/>
      <c r="K54" s="9"/>
      <c r="L54" s="62"/>
      <c r="M54" s="9"/>
      <c r="N54" s="46"/>
      <c r="O54" s="1"/>
      <c r="P54" s="1"/>
      <c r="Q54" s="1"/>
    </row>
    <row r="55" spans="2:17" ht="51" customHeight="1" x14ac:dyDescent="0.2">
      <c r="B55" s="46">
        <v>12</v>
      </c>
      <c r="C55" s="51" t="s">
        <v>77</v>
      </c>
      <c r="D55" s="44" t="s">
        <v>44</v>
      </c>
      <c r="E55" s="9" t="s">
        <v>22</v>
      </c>
      <c r="F55" s="6">
        <v>134</v>
      </c>
      <c r="G55" s="34" t="s">
        <v>78</v>
      </c>
      <c r="H55" s="20">
        <v>6430095280</v>
      </c>
      <c r="I55" s="6"/>
      <c r="J55" s="9"/>
      <c r="K55" s="9"/>
      <c r="L55" s="25">
        <f>L56</f>
        <v>1600</v>
      </c>
      <c r="M55" s="9">
        <v>1600</v>
      </c>
      <c r="N55" s="9">
        <v>1600</v>
      </c>
      <c r="O55" s="1"/>
      <c r="P55" s="1"/>
      <c r="Q55" s="1"/>
    </row>
    <row r="56" spans="2:17" ht="26.25" customHeight="1" x14ac:dyDescent="0.2">
      <c r="B56" s="46"/>
      <c r="C56" s="60"/>
      <c r="D56" s="44"/>
      <c r="E56" s="9" t="s">
        <v>19</v>
      </c>
      <c r="F56" s="6">
        <v>134</v>
      </c>
      <c r="G56" s="34" t="s">
        <v>78</v>
      </c>
      <c r="H56" s="20">
        <v>6430095280</v>
      </c>
      <c r="I56" s="6"/>
      <c r="J56" s="9"/>
      <c r="K56" s="9"/>
      <c r="L56" s="25">
        <v>1600</v>
      </c>
      <c r="M56" s="9">
        <v>1600</v>
      </c>
      <c r="N56" s="9">
        <v>1600</v>
      </c>
      <c r="O56" s="1"/>
      <c r="P56" s="1"/>
      <c r="Q56" s="1"/>
    </row>
    <row r="57" spans="2:17" ht="96" customHeight="1" x14ac:dyDescent="0.2">
      <c r="B57" s="46">
        <v>13</v>
      </c>
      <c r="C57" s="51" t="s">
        <v>76</v>
      </c>
      <c r="D57" s="53" t="s">
        <v>75</v>
      </c>
      <c r="E57" s="9" t="s">
        <v>22</v>
      </c>
      <c r="F57" s="6">
        <v>134</v>
      </c>
      <c r="G57" s="34" t="s">
        <v>78</v>
      </c>
      <c r="H57" s="20">
        <v>6430095280</v>
      </c>
      <c r="I57" s="6"/>
      <c r="J57" s="9"/>
      <c r="K57" s="9"/>
      <c r="L57" s="25">
        <f>L58</f>
        <v>6594</v>
      </c>
      <c r="M57" s="9">
        <v>7000</v>
      </c>
      <c r="N57" s="9">
        <v>7000</v>
      </c>
      <c r="O57" s="1"/>
      <c r="P57" s="1"/>
      <c r="Q57" s="1"/>
    </row>
    <row r="58" spans="2:17" ht="26.25" customHeight="1" x14ac:dyDescent="0.2">
      <c r="B58" s="46"/>
      <c r="C58" s="60"/>
      <c r="D58" s="64"/>
      <c r="E58" s="9" t="s">
        <v>19</v>
      </c>
      <c r="F58" s="6">
        <v>134</v>
      </c>
      <c r="G58" s="34" t="s">
        <v>78</v>
      </c>
      <c r="H58" s="20">
        <v>6430095280</v>
      </c>
      <c r="I58" s="6"/>
      <c r="J58" s="9"/>
      <c r="K58" s="9"/>
      <c r="L58" s="25">
        <v>6594</v>
      </c>
      <c r="M58" s="9">
        <v>7000</v>
      </c>
      <c r="N58" s="9">
        <v>7000</v>
      </c>
      <c r="O58" s="1"/>
      <c r="P58" s="1"/>
      <c r="Q58" s="1"/>
    </row>
    <row r="59" spans="2:17" ht="39.75" customHeight="1" x14ac:dyDescent="0.2">
      <c r="B59" s="46">
        <v>14</v>
      </c>
      <c r="C59" s="51" t="s">
        <v>74</v>
      </c>
      <c r="D59" s="44" t="s">
        <v>45</v>
      </c>
      <c r="E59" s="9" t="s">
        <v>22</v>
      </c>
      <c r="F59" s="6">
        <v>134</v>
      </c>
      <c r="G59" s="34" t="s">
        <v>78</v>
      </c>
      <c r="H59" s="36" t="s">
        <v>88</v>
      </c>
      <c r="I59" s="6"/>
      <c r="J59" s="9"/>
      <c r="K59" s="9"/>
      <c r="L59" s="37">
        <f>L60</f>
        <v>4000</v>
      </c>
      <c r="M59" s="9"/>
      <c r="N59" s="9"/>
      <c r="O59" s="1"/>
      <c r="P59" s="1"/>
      <c r="Q59" s="1"/>
    </row>
    <row r="60" spans="2:17" ht="12.75" x14ac:dyDescent="0.2">
      <c r="B60" s="46"/>
      <c r="C60" s="60"/>
      <c r="D60" s="44"/>
      <c r="E60" s="9" t="s">
        <v>17</v>
      </c>
      <c r="F60" s="6">
        <v>134</v>
      </c>
      <c r="G60" s="34" t="s">
        <v>78</v>
      </c>
      <c r="H60" s="36" t="s">
        <v>88</v>
      </c>
      <c r="I60" s="6"/>
      <c r="J60" s="46"/>
      <c r="K60" s="46"/>
      <c r="L60" s="37">
        <v>4000</v>
      </c>
      <c r="M60" s="9"/>
      <c r="N60" s="9"/>
      <c r="O60" s="1"/>
      <c r="P60" s="1"/>
      <c r="Q60" s="1"/>
    </row>
    <row r="61" spans="2:17" ht="13.5" x14ac:dyDescent="0.2">
      <c r="B61" s="47">
        <v>15</v>
      </c>
      <c r="C61" s="47" t="s">
        <v>46</v>
      </c>
      <c r="D61" s="55" t="s">
        <v>47</v>
      </c>
      <c r="E61" s="9" t="s">
        <v>22</v>
      </c>
      <c r="F61" s="10">
        <v>134</v>
      </c>
      <c r="G61" s="35" t="s">
        <v>84</v>
      </c>
      <c r="H61" s="21">
        <v>6440000000</v>
      </c>
      <c r="I61" s="11">
        <v>0</v>
      </c>
      <c r="J61" s="11"/>
      <c r="K61" s="11">
        <v>11003.6</v>
      </c>
      <c r="L61" s="27">
        <f>L62+L63+L64+L65</f>
        <v>8006.2</v>
      </c>
      <c r="M61" s="11">
        <f>M62+M63+M64+M65</f>
        <v>13200</v>
      </c>
      <c r="N61" s="11">
        <f>N62+N63+N64+N65</f>
        <v>15330</v>
      </c>
      <c r="O61" s="1"/>
      <c r="P61" s="1"/>
      <c r="Q61" s="1"/>
    </row>
    <row r="62" spans="2:17" ht="25.5" x14ac:dyDescent="0.2">
      <c r="B62" s="47"/>
      <c r="C62" s="47"/>
      <c r="D62" s="55"/>
      <c r="E62" s="9" t="s">
        <v>16</v>
      </c>
      <c r="F62" s="6">
        <v>134</v>
      </c>
      <c r="G62" s="34" t="s">
        <v>84</v>
      </c>
      <c r="H62" s="20">
        <v>6440000000</v>
      </c>
      <c r="I62" s="9">
        <v>0</v>
      </c>
      <c r="J62" s="9"/>
      <c r="K62" s="9">
        <v>0</v>
      </c>
      <c r="L62" s="25">
        <v>0</v>
      </c>
      <c r="M62" s="9">
        <v>0</v>
      </c>
      <c r="N62" s="9"/>
      <c r="O62" s="1"/>
      <c r="P62" s="1"/>
      <c r="Q62" s="1"/>
    </row>
    <row r="63" spans="2:17" ht="12.75" x14ac:dyDescent="0.2">
      <c r="B63" s="47"/>
      <c r="C63" s="47"/>
      <c r="D63" s="55"/>
      <c r="E63" s="9" t="s">
        <v>17</v>
      </c>
      <c r="F63" s="6">
        <v>134</v>
      </c>
      <c r="G63" s="34" t="s">
        <v>84</v>
      </c>
      <c r="H63" s="20">
        <v>6440000000</v>
      </c>
      <c r="I63" s="9">
        <v>0</v>
      </c>
      <c r="J63" s="9"/>
      <c r="K63" s="9">
        <v>0</v>
      </c>
      <c r="L63" s="25">
        <v>0</v>
      </c>
      <c r="M63" s="9">
        <v>0</v>
      </c>
      <c r="N63" s="9"/>
      <c r="O63" s="1"/>
      <c r="P63" s="1"/>
      <c r="Q63" s="1"/>
    </row>
    <row r="64" spans="2:17" ht="12.75" x14ac:dyDescent="0.2">
      <c r="B64" s="47"/>
      <c r="C64" s="47"/>
      <c r="D64" s="55"/>
      <c r="E64" s="9" t="s">
        <v>18</v>
      </c>
      <c r="F64" s="6">
        <v>134</v>
      </c>
      <c r="G64" s="34" t="s">
        <v>84</v>
      </c>
      <c r="H64" s="20">
        <v>6440000000</v>
      </c>
      <c r="I64" s="9">
        <v>0</v>
      </c>
      <c r="J64" s="9"/>
      <c r="K64" s="9">
        <v>0</v>
      </c>
      <c r="L64" s="25">
        <v>0</v>
      </c>
      <c r="M64" s="9">
        <v>0</v>
      </c>
      <c r="N64" s="9"/>
      <c r="O64" s="1"/>
      <c r="P64" s="1"/>
      <c r="Q64" s="1"/>
    </row>
    <row r="65" spans="2:17" ht="12.75" x14ac:dyDescent="0.2">
      <c r="B65" s="47"/>
      <c r="C65" s="47"/>
      <c r="D65" s="55"/>
      <c r="E65" s="9" t="s">
        <v>19</v>
      </c>
      <c r="F65" s="6">
        <v>134</v>
      </c>
      <c r="G65" s="34" t="s">
        <v>84</v>
      </c>
      <c r="H65" s="20">
        <v>6440000000</v>
      </c>
      <c r="I65" s="9">
        <v>0</v>
      </c>
      <c r="J65" s="9"/>
      <c r="K65" s="9">
        <f>K67+K69+K71+K73+K75</f>
        <v>11003.6</v>
      </c>
      <c r="L65" s="25">
        <f>L67+L69+L71+L73+L75</f>
        <v>8006.2</v>
      </c>
      <c r="M65" s="9">
        <f>M67+M69+M71+M73+M75</f>
        <v>13200</v>
      </c>
      <c r="N65" s="9">
        <f>N67+N69+N71+N73+N75</f>
        <v>15330</v>
      </c>
      <c r="O65" s="1"/>
      <c r="P65" s="1"/>
      <c r="Q65" s="1"/>
    </row>
    <row r="66" spans="2:17" ht="12.75" x14ac:dyDescent="0.2">
      <c r="B66" s="46">
        <v>16</v>
      </c>
      <c r="C66" s="46" t="s">
        <v>48</v>
      </c>
      <c r="D66" s="44" t="s">
        <v>49</v>
      </c>
      <c r="E66" s="9" t="s">
        <v>22</v>
      </c>
      <c r="F66" s="6">
        <v>134</v>
      </c>
      <c r="G66" s="34" t="s">
        <v>84</v>
      </c>
      <c r="H66" s="20">
        <v>6440095310</v>
      </c>
      <c r="I66" s="9">
        <v>0</v>
      </c>
      <c r="J66" s="9"/>
      <c r="K66" s="9">
        <v>1070.3</v>
      </c>
      <c r="L66" s="25">
        <f>L67</f>
        <v>800</v>
      </c>
      <c r="M66" s="9">
        <f>M67</f>
        <v>800</v>
      </c>
      <c r="N66" s="9">
        <f>N67</f>
        <v>800</v>
      </c>
      <c r="O66" s="1"/>
      <c r="P66" s="1"/>
      <c r="Q66" s="1"/>
    </row>
    <row r="67" spans="2:17" ht="12.75" x14ac:dyDescent="0.2">
      <c r="B67" s="46"/>
      <c r="C67" s="46"/>
      <c r="D67" s="44"/>
      <c r="E67" s="9" t="s">
        <v>19</v>
      </c>
      <c r="F67" s="6">
        <v>134</v>
      </c>
      <c r="G67" s="34" t="s">
        <v>84</v>
      </c>
      <c r="H67" s="20">
        <v>6440095310</v>
      </c>
      <c r="I67" s="9">
        <v>0</v>
      </c>
      <c r="J67" s="9"/>
      <c r="K67" s="9">
        <v>1070.3</v>
      </c>
      <c r="L67" s="25">
        <v>800</v>
      </c>
      <c r="M67" s="9">
        <v>800</v>
      </c>
      <c r="N67" s="9">
        <v>800</v>
      </c>
      <c r="O67" s="1"/>
      <c r="P67" s="1"/>
      <c r="Q67" s="1"/>
    </row>
    <row r="68" spans="2:17" ht="12.75" x14ac:dyDescent="0.2">
      <c r="B68" s="46">
        <v>17</v>
      </c>
      <c r="C68" s="46" t="s">
        <v>50</v>
      </c>
      <c r="D68" s="44" t="s">
        <v>51</v>
      </c>
      <c r="E68" s="9" t="s">
        <v>22</v>
      </c>
      <c r="F68" s="6">
        <v>134</v>
      </c>
      <c r="G68" s="34" t="s">
        <v>84</v>
      </c>
      <c r="H68" s="20">
        <v>6440095310</v>
      </c>
      <c r="I68" s="9">
        <v>0</v>
      </c>
      <c r="J68" s="9"/>
      <c r="K68" s="9">
        <v>776.7</v>
      </c>
      <c r="L68" s="25">
        <f>L69</f>
        <v>400</v>
      </c>
      <c r="M68" s="9">
        <f>M69</f>
        <v>400</v>
      </c>
      <c r="N68" s="9">
        <f>N69</f>
        <v>400</v>
      </c>
      <c r="O68" s="1"/>
      <c r="P68" s="1"/>
      <c r="Q68" s="1"/>
    </row>
    <row r="69" spans="2:17" ht="28.5" customHeight="1" x14ac:dyDescent="0.2">
      <c r="B69" s="46"/>
      <c r="C69" s="46"/>
      <c r="D69" s="44"/>
      <c r="E69" s="9" t="s">
        <v>19</v>
      </c>
      <c r="F69" s="6">
        <v>134</v>
      </c>
      <c r="G69" s="34" t="s">
        <v>84</v>
      </c>
      <c r="H69" s="20">
        <v>6440095310</v>
      </c>
      <c r="I69" s="9">
        <v>0</v>
      </c>
      <c r="J69" s="9"/>
      <c r="K69" s="9">
        <v>776.7</v>
      </c>
      <c r="L69" s="25">
        <v>400</v>
      </c>
      <c r="M69" s="9">
        <v>400</v>
      </c>
      <c r="N69" s="9">
        <v>400</v>
      </c>
      <c r="O69" s="1"/>
      <c r="P69" s="1"/>
      <c r="Q69" s="1"/>
    </row>
    <row r="70" spans="2:17" ht="59.25" customHeight="1" x14ac:dyDescent="0.2">
      <c r="B70" s="46">
        <v>18</v>
      </c>
      <c r="C70" s="46" t="s">
        <v>52</v>
      </c>
      <c r="D70" s="44" t="s">
        <v>53</v>
      </c>
      <c r="E70" s="9" t="s">
        <v>22</v>
      </c>
      <c r="F70" s="6">
        <v>134</v>
      </c>
      <c r="G70" s="34" t="s">
        <v>84</v>
      </c>
      <c r="H70" s="20">
        <v>6440095310</v>
      </c>
      <c r="I70" s="9">
        <v>0</v>
      </c>
      <c r="J70" s="9"/>
      <c r="K70" s="9">
        <v>1487.5</v>
      </c>
      <c r="L70" s="25">
        <f>L71</f>
        <v>1100</v>
      </c>
      <c r="M70" s="9">
        <f>M71</f>
        <v>1100</v>
      </c>
      <c r="N70" s="9">
        <f>N71</f>
        <v>1100</v>
      </c>
      <c r="O70" s="1"/>
      <c r="P70" s="1"/>
      <c r="Q70" s="1"/>
    </row>
    <row r="71" spans="2:17" ht="24.75" customHeight="1" x14ac:dyDescent="0.2">
      <c r="B71" s="46"/>
      <c r="C71" s="46"/>
      <c r="D71" s="44"/>
      <c r="E71" s="9" t="s">
        <v>19</v>
      </c>
      <c r="F71" s="6">
        <v>134</v>
      </c>
      <c r="G71" s="34" t="s">
        <v>84</v>
      </c>
      <c r="H71" s="20">
        <v>6440095310</v>
      </c>
      <c r="I71" s="9">
        <v>0</v>
      </c>
      <c r="J71" s="9"/>
      <c r="K71" s="9">
        <v>1487.5</v>
      </c>
      <c r="L71" s="25">
        <v>1100</v>
      </c>
      <c r="M71" s="9">
        <v>1100</v>
      </c>
      <c r="N71" s="9">
        <v>1100</v>
      </c>
      <c r="O71" s="1"/>
      <c r="P71" s="1"/>
      <c r="Q71" s="1"/>
    </row>
    <row r="72" spans="2:17" ht="40.5" customHeight="1" x14ac:dyDescent="0.2">
      <c r="B72" s="46">
        <v>19</v>
      </c>
      <c r="C72" s="46" t="s">
        <v>54</v>
      </c>
      <c r="D72" s="44" t="s">
        <v>55</v>
      </c>
      <c r="E72" s="9" t="s">
        <v>22</v>
      </c>
      <c r="F72" s="6">
        <v>134</v>
      </c>
      <c r="G72" s="34" t="s">
        <v>84</v>
      </c>
      <c r="H72" s="20">
        <v>6440095310</v>
      </c>
      <c r="I72" s="9">
        <v>0</v>
      </c>
      <c r="J72" s="9"/>
      <c r="K72" s="9">
        <v>4103.6000000000004</v>
      </c>
      <c r="L72" s="25">
        <f>L73</f>
        <v>3000</v>
      </c>
      <c r="M72" s="9">
        <f>M73</f>
        <v>3000</v>
      </c>
      <c r="N72" s="9">
        <f>N73</f>
        <v>3000</v>
      </c>
      <c r="O72" s="1"/>
      <c r="P72" s="1"/>
      <c r="Q72" s="1"/>
    </row>
    <row r="73" spans="2:17" ht="12.75" x14ac:dyDescent="0.2">
      <c r="B73" s="46"/>
      <c r="C73" s="46"/>
      <c r="D73" s="44"/>
      <c r="E73" s="9" t="s">
        <v>19</v>
      </c>
      <c r="F73" s="6">
        <v>134</v>
      </c>
      <c r="G73" s="34" t="s">
        <v>84</v>
      </c>
      <c r="H73" s="20">
        <v>6440095310</v>
      </c>
      <c r="I73" s="9">
        <v>0</v>
      </c>
      <c r="J73" s="9"/>
      <c r="K73" s="9">
        <v>4103.6000000000004</v>
      </c>
      <c r="L73" s="25">
        <v>3000</v>
      </c>
      <c r="M73" s="9">
        <v>3000</v>
      </c>
      <c r="N73" s="9">
        <v>3000</v>
      </c>
      <c r="O73" s="1"/>
      <c r="P73" s="1"/>
      <c r="Q73" s="1"/>
    </row>
    <row r="74" spans="2:17" ht="26.25" customHeight="1" x14ac:dyDescent="0.2">
      <c r="B74" s="46">
        <v>20</v>
      </c>
      <c r="C74" s="46" t="s">
        <v>56</v>
      </c>
      <c r="D74" s="44" t="s">
        <v>57</v>
      </c>
      <c r="E74" s="9" t="s">
        <v>22</v>
      </c>
      <c r="F74" s="6">
        <v>134</v>
      </c>
      <c r="G74" s="34" t="s">
        <v>84</v>
      </c>
      <c r="H74" s="20">
        <v>6440095310</v>
      </c>
      <c r="I74" s="9">
        <v>0</v>
      </c>
      <c r="J74" s="9"/>
      <c r="K74" s="9">
        <f>K75</f>
        <v>3565.5</v>
      </c>
      <c r="L74" s="25">
        <f>L75</f>
        <v>2706.2</v>
      </c>
      <c r="M74" s="9">
        <f>M75</f>
        <v>7900</v>
      </c>
      <c r="N74" s="9">
        <f>N75</f>
        <v>10030</v>
      </c>
      <c r="O74" s="1"/>
      <c r="P74" s="1"/>
      <c r="Q74" s="1"/>
    </row>
    <row r="75" spans="2:17" ht="12.75" x14ac:dyDescent="0.2">
      <c r="B75" s="46"/>
      <c r="C75" s="46"/>
      <c r="D75" s="44"/>
      <c r="E75" s="9" t="s">
        <v>19</v>
      </c>
      <c r="F75" s="6">
        <v>134</v>
      </c>
      <c r="G75" s="34" t="s">
        <v>84</v>
      </c>
      <c r="H75" s="20">
        <v>6440095310</v>
      </c>
      <c r="I75" s="9">
        <v>0</v>
      </c>
      <c r="J75" s="9"/>
      <c r="K75" s="9">
        <v>3565.5</v>
      </c>
      <c r="L75" s="25">
        <v>2706.2</v>
      </c>
      <c r="M75" s="9">
        <v>7900</v>
      </c>
      <c r="N75" s="9">
        <v>10030</v>
      </c>
      <c r="O75" s="1"/>
      <c r="P75" s="1"/>
      <c r="Q75" s="1"/>
    </row>
    <row r="76" spans="2:17" ht="53.25" customHeight="1" x14ac:dyDescent="0.2">
      <c r="B76" s="47">
        <v>21</v>
      </c>
      <c r="C76" s="47" t="s">
        <v>58</v>
      </c>
      <c r="D76" s="55" t="s">
        <v>59</v>
      </c>
      <c r="E76" s="9" t="s">
        <v>22</v>
      </c>
      <c r="F76" s="6">
        <v>134</v>
      </c>
      <c r="G76" s="12" t="s">
        <v>15</v>
      </c>
      <c r="H76" s="20">
        <v>6450000000</v>
      </c>
      <c r="I76" s="9">
        <v>0</v>
      </c>
      <c r="J76" s="9"/>
      <c r="K76" s="11">
        <v>25602.400000000001</v>
      </c>
      <c r="L76" s="27">
        <f>L80+L79+L78+L77</f>
        <v>27857.3</v>
      </c>
      <c r="M76" s="11">
        <f>M80+M79+M78+M77</f>
        <v>27557.3</v>
      </c>
      <c r="N76" s="11">
        <f>N80+N79+N78+N77</f>
        <v>27557.3</v>
      </c>
      <c r="O76" s="1"/>
      <c r="P76" s="1"/>
      <c r="Q76" s="1"/>
    </row>
    <row r="77" spans="2:17" ht="25.5" x14ac:dyDescent="0.2">
      <c r="B77" s="47"/>
      <c r="C77" s="47"/>
      <c r="D77" s="55"/>
      <c r="E77" s="9" t="s">
        <v>16</v>
      </c>
      <c r="F77" s="6">
        <v>134</v>
      </c>
      <c r="G77" s="12" t="s">
        <v>15</v>
      </c>
      <c r="H77" s="20">
        <v>6450000000</v>
      </c>
      <c r="I77" s="9">
        <v>0</v>
      </c>
      <c r="J77" s="9"/>
      <c r="K77" s="9">
        <v>0</v>
      </c>
      <c r="L77" s="25">
        <v>0</v>
      </c>
      <c r="M77" s="9">
        <v>0</v>
      </c>
      <c r="N77" s="9">
        <v>0</v>
      </c>
      <c r="O77" s="1"/>
      <c r="P77" s="1"/>
      <c r="Q77" s="1"/>
    </row>
    <row r="78" spans="2:17" ht="12.75" x14ac:dyDescent="0.2">
      <c r="B78" s="47"/>
      <c r="C78" s="47"/>
      <c r="D78" s="55"/>
      <c r="E78" s="9" t="s">
        <v>17</v>
      </c>
      <c r="F78" s="6">
        <v>134</v>
      </c>
      <c r="G78" s="12" t="s">
        <v>15</v>
      </c>
      <c r="H78" s="20">
        <v>6450000000</v>
      </c>
      <c r="I78" s="9">
        <v>0</v>
      </c>
      <c r="J78" s="9"/>
      <c r="K78" s="9">
        <v>391.1</v>
      </c>
      <c r="L78" s="25">
        <v>0</v>
      </c>
      <c r="M78" s="9">
        <v>0</v>
      </c>
      <c r="N78" s="9">
        <v>0</v>
      </c>
      <c r="O78" s="1"/>
      <c r="P78" s="1"/>
      <c r="Q78" s="1"/>
    </row>
    <row r="79" spans="2:17" ht="12.75" x14ac:dyDescent="0.2">
      <c r="B79" s="47"/>
      <c r="C79" s="47"/>
      <c r="D79" s="55"/>
      <c r="E79" s="9" t="s">
        <v>18</v>
      </c>
      <c r="F79" s="6">
        <v>134</v>
      </c>
      <c r="G79" s="12" t="s">
        <v>15</v>
      </c>
      <c r="H79" s="20">
        <v>6450000000</v>
      </c>
      <c r="I79" s="9">
        <v>0</v>
      </c>
      <c r="J79" s="9"/>
      <c r="K79" s="9">
        <v>0</v>
      </c>
      <c r="L79" s="25">
        <v>0</v>
      </c>
      <c r="M79" s="9">
        <v>0</v>
      </c>
      <c r="N79" s="9">
        <v>0</v>
      </c>
      <c r="O79" s="1"/>
      <c r="P79" s="1"/>
      <c r="Q79" s="1"/>
    </row>
    <row r="80" spans="2:17" ht="12.75" x14ac:dyDescent="0.2">
      <c r="B80" s="47"/>
      <c r="C80" s="47"/>
      <c r="D80" s="55"/>
      <c r="E80" s="9" t="s">
        <v>19</v>
      </c>
      <c r="F80" s="6">
        <v>134</v>
      </c>
      <c r="G80" s="12" t="s">
        <v>15</v>
      </c>
      <c r="H80" s="20">
        <v>6450000000</v>
      </c>
      <c r="I80" s="9">
        <v>0</v>
      </c>
      <c r="J80" s="9"/>
      <c r="K80" s="9">
        <v>25211.3</v>
      </c>
      <c r="L80" s="25">
        <f>L82+L85+L89+L90</f>
        <v>27857.3</v>
      </c>
      <c r="M80" s="9">
        <f>M82+M85+M89</f>
        <v>27557.3</v>
      </c>
      <c r="N80" s="9">
        <f>N82+N85+N89</f>
        <v>27557.3</v>
      </c>
      <c r="O80" s="1"/>
      <c r="P80" s="1"/>
      <c r="Q80" s="1"/>
    </row>
    <row r="81" spans="2:17" ht="24" customHeight="1" x14ac:dyDescent="0.2">
      <c r="B81" s="46">
        <v>22</v>
      </c>
      <c r="C81" s="46" t="s">
        <v>60</v>
      </c>
      <c r="D81" s="44" t="s">
        <v>61</v>
      </c>
      <c r="E81" s="9" t="s">
        <v>22</v>
      </c>
      <c r="F81" s="6">
        <v>134</v>
      </c>
      <c r="G81" s="34" t="s">
        <v>85</v>
      </c>
      <c r="H81" s="20">
        <v>6450095220</v>
      </c>
      <c r="I81" s="9">
        <v>0</v>
      </c>
      <c r="J81" s="9"/>
      <c r="K81" s="9">
        <f>K82</f>
        <v>445.4</v>
      </c>
      <c r="L81" s="25">
        <f>L82</f>
        <v>600</v>
      </c>
      <c r="M81" s="9">
        <f>M82</f>
        <v>600</v>
      </c>
      <c r="N81" s="9">
        <f>N82</f>
        <v>600</v>
      </c>
      <c r="O81" s="1"/>
      <c r="P81" s="1"/>
      <c r="Q81" s="1"/>
    </row>
    <row r="82" spans="2:17" ht="12.75" x14ac:dyDescent="0.2">
      <c r="B82" s="46"/>
      <c r="C82" s="46"/>
      <c r="D82" s="44"/>
      <c r="E82" s="9" t="s">
        <v>19</v>
      </c>
      <c r="F82" s="6">
        <v>134</v>
      </c>
      <c r="G82" s="34" t="s">
        <v>85</v>
      </c>
      <c r="H82" s="20">
        <v>6450095220</v>
      </c>
      <c r="I82" s="9">
        <v>0</v>
      </c>
      <c r="J82" s="9"/>
      <c r="K82" s="9">
        <v>445.4</v>
      </c>
      <c r="L82" s="25">
        <v>600</v>
      </c>
      <c r="M82" s="9">
        <v>600</v>
      </c>
      <c r="N82" s="9">
        <v>600</v>
      </c>
      <c r="O82" s="1"/>
      <c r="P82" s="1"/>
      <c r="Q82" s="1"/>
    </row>
    <row r="83" spans="2:17" ht="37.5" customHeight="1" x14ac:dyDescent="0.2">
      <c r="B83" s="46">
        <v>23</v>
      </c>
      <c r="C83" s="46" t="s">
        <v>62</v>
      </c>
      <c r="D83" s="44" t="s">
        <v>63</v>
      </c>
      <c r="E83" s="46" t="s">
        <v>22</v>
      </c>
      <c r="F83" s="6">
        <v>134</v>
      </c>
      <c r="G83" s="34" t="s">
        <v>85</v>
      </c>
      <c r="H83" s="20">
        <v>6450075080</v>
      </c>
      <c r="I83" s="9">
        <v>0</v>
      </c>
      <c r="J83" s="9"/>
      <c r="K83" s="9">
        <v>24275.8</v>
      </c>
      <c r="L83" s="25">
        <f>L85</f>
        <v>26557.3</v>
      </c>
      <c r="M83" s="9">
        <f>M85</f>
        <v>26557.3</v>
      </c>
      <c r="N83" s="9">
        <f>N85</f>
        <v>26557.3</v>
      </c>
      <c r="O83" s="1"/>
      <c r="P83" s="1"/>
      <c r="Q83" s="1"/>
    </row>
    <row r="84" spans="2:17" ht="15" customHeight="1" x14ac:dyDescent="0.2">
      <c r="B84" s="46"/>
      <c r="C84" s="46"/>
      <c r="D84" s="44"/>
      <c r="E84" s="46"/>
      <c r="F84" s="6">
        <v>134</v>
      </c>
      <c r="G84" s="34" t="s">
        <v>85</v>
      </c>
      <c r="H84" s="20" t="s">
        <v>64</v>
      </c>
      <c r="I84" s="9"/>
      <c r="J84" s="9"/>
      <c r="K84" s="9">
        <v>651.79999999999995</v>
      </c>
      <c r="L84" s="25">
        <v>0</v>
      </c>
      <c r="M84" s="9">
        <v>0</v>
      </c>
      <c r="N84" s="9">
        <v>0</v>
      </c>
      <c r="O84" s="1"/>
      <c r="P84" s="1"/>
      <c r="Q84" s="1"/>
    </row>
    <row r="85" spans="2:17" ht="12.75" customHeight="1" x14ac:dyDescent="0.2">
      <c r="B85" s="46"/>
      <c r="C85" s="46"/>
      <c r="D85" s="44"/>
      <c r="E85" s="46" t="s">
        <v>19</v>
      </c>
      <c r="F85" s="6">
        <v>134</v>
      </c>
      <c r="G85" s="34" t="s">
        <v>85</v>
      </c>
      <c r="H85" s="20">
        <v>6450075080</v>
      </c>
      <c r="I85" s="9">
        <v>0</v>
      </c>
      <c r="J85" s="9"/>
      <c r="K85" s="9">
        <v>24275.8</v>
      </c>
      <c r="L85" s="25">
        <v>26557.3</v>
      </c>
      <c r="M85" s="9">
        <v>26557.3</v>
      </c>
      <c r="N85" s="9">
        <v>26557.3</v>
      </c>
      <c r="O85" s="1"/>
      <c r="P85" s="1"/>
      <c r="Q85" s="1"/>
    </row>
    <row r="86" spans="2:17" ht="12.75" x14ac:dyDescent="0.2">
      <c r="B86" s="46"/>
      <c r="C86" s="46"/>
      <c r="D86" s="44"/>
      <c r="E86" s="46"/>
      <c r="F86" s="6">
        <v>134</v>
      </c>
      <c r="G86" s="34" t="s">
        <v>85</v>
      </c>
      <c r="H86" s="20" t="s">
        <v>64</v>
      </c>
      <c r="I86" s="9"/>
      <c r="J86" s="9"/>
      <c r="K86" s="9">
        <v>260.7</v>
      </c>
      <c r="L86" s="25">
        <v>0</v>
      </c>
      <c r="M86" s="9">
        <v>0</v>
      </c>
      <c r="N86" s="9">
        <v>0</v>
      </c>
      <c r="O86" s="1"/>
      <c r="P86" s="1"/>
      <c r="Q86" s="1"/>
    </row>
    <row r="87" spans="2:17" ht="12.75" x14ac:dyDescent="0.2">
      <c r="B87" s="46"/>
      <c r="C87" s="46"/>
      <c r="D87" s="44"/>
      <c r="E87" s="9" t="s">
        <v>17</v>
      </c>
      <c r="F87" s="6">
        <v>134</v>
      </c>
      <c r="G87" s="34" t="s">
        <v>85</v>
      </c>
      <c r="H87" s="20" t="s">
        <v>64</v>
      </c>
      <c r="I87" s="9"/>
      <c r="J87" s="9"/>
      <c r="K87" s="9">
        <v>391.1</v>
      </c>
      <c r="L87" s="25">
        <v>0</v>
      </c>
      <c r="M87" s="9">
        <v>0</v>
      </c>
      <c r="N87" s="9">
        <v>0</v>
      </c>
      <c r="O87" s="1"/>
      <c r="P87" s="1"/>
      <c r="Q87" s="1"/>
    </row>
    <row r="88" spans="2:17" ht="24.75" customHeight="1" x14ac:dyDescent="0.2">
      <c r="B88" s="46">
        <v>24</v>
      </c>
      <c r="C88" s="46" t="s">
        <v>65</v>
      </c>
      <c r="D88" s="44" t="s">
        <v>66</v>
      </c>
      <c r="E88" s="9" t="s">
        <v>22</v>
      </c>
      <c r="F88" s="6">
        <v>134</v>
      </c>
      <c r="G88" s="34" t="s">
        <v>86</v>
      </c>
      <c r="H88" s="20">
        <v>6450000000</v>
      </c>
      <c r="I88" s="9">
        <v>0</v>
      </c>
      <c r="J88" s="9"/>
      <c r="K88" s="9">
        <v>229.4</v>
      </c>
      <c r="L88" s="25">
        <f>L89+L90</f>
        <v>700</v>
      </c>
      <c r="M88" s="9">
        <f>M89+M90</f>
        <v>400</v>
      </c>
      <c r="N88" s="9">
        <f>N89+N90</f>
        <v>400</v>
      </c>
      <c r="O88" s="1"/>
      <c r="P88" s="1"/>
      <c r="Q88" s="1"/>
    </row>
    <row r="89" spans="2:17" ht="15" customHeight="1" x14ac:dyDescent="0.2">
      <c r="B89" s="46"/>
      <c r="C89" s="46"/>
      <c r="D89" s="44"/>
      <c r="E89" s="46" t="s">
        <v>19</v>
      </c>
      <c r="F89" s="6">
        <v>134</v>
      </c>
      <c r="G89" s="12">
        <v>1101</v>
      </c>
      <c r="H89" s="20">
        <v>6450095240</v>
      </c>
      <c r="I89" s="9">
        <v>0</v>
      </c>
      <c r="J89" s="9"/>
      <c r="K89" s="9">
        <v>229.4</v>
      </c>
      <c r="L89" s="25">
        <v>200</v>
      </c>
      <c r="M89" s="9">
        <v>400</v>
      </c>
      <c r="N89" s="9">
        <v>400</v>
      </c>
      <c r="O89" s="1"/>
      <c r="P89" s="1"/>
      <c r="Q89" s="1"/>
    </row>
    <row r="90" spans="2:17" ht="12.75" x14ac:dyDescent="0.2">
      <c r="B90" s="46"/>
      <c r="C90" s="46"/>
      <c r="D90" s="44"/>
      <c r="E90" s="46"/>
      <c r="F90" s="6">
        <v>134</v>
      </c>
      <c r="G90" s="12">
        <v>1101</v>
      </c>
      <c r="H90" s="20">
        <v>6450095480</v>
      </c>
      <c r="I90" s="9">
        <v>0</v>
      </c>
      <c r="J90" s="9"/>
      <c r="K90" s="9">
        <v>0</v>
      </c>
      <c r="L90" s="25">
        <v>500</v>
      </c>
      <c r="M90" s="9">
        <v>0</v>
      </c>
      <c r="N90" s="9">
        <v>0</v>
      </c>
      <c r="O90" s="1"/>
      <c r="P90" s="1"/>
      <c r="Q90" s="1"/>
    </row>
    <row r="91" spans="2:17" ht="46.5" customHeight="1" x14ac:dyDescent="0.2">
      <c r="B91" s="47">
        <v>25</v>
      </c>
      <c r="C91" s="47" t="s">
        <v>67</v>
      </c>
      <c r="D91" s="55" t="s">
        <v>68</v>
      </c>
      <c r="E91" s="9" t="s">
        <v>22</v>
      </c>
      <c r="F91" s="6">
        <v>134</v>
      </c>
      <c r="G91" s="12">
        <v>1003</v>
      </c>
      <c r="H91" s="20">
        <v>6460000000</v>
      </c>
      <c r="I91" s="9">
        <v>0</v>
      </c>
      <c r="J91" s="9"/>
      <c r="K91" s="11">
        <v>9248.9</v>
      </c>
      <c r="L91" s="27">
        <v>0</v>
      </c>
      <c r="M91" s="11">
        <v>0</v>
      </c>
      <c r="N91" s="11"/>
      <c r="O91" s="1"/>
      <c r="P91" s="1"/>
      <c r="Q91" s="1"/>
    </row>
    <row r="92" spans="2:17" ht="25.5" x14ac:dyDescent="0.2">
      <c r="B92" s="47"/>
      <c r="C92" s="47"/>
      <c r="D92" s="55"/>
      <c r="E92" s="9" t="s">
        <v>16</v>
      </c>
      <c r="F92" s="6">
        <v>134</v>
      </c>
      <c r="G92" s="12">
        <v>1003</v>
      </c>
      <c r="H92" s="20">
        <v>6460000000</v>
      </c>
      <c r="I92" s="9">
        <v>0</v>
      </c>
      <c r="J92" s="9"/>
      <c r="K92" s="9">
        <v>2326</v>
      </c>
      <c r="L92" s="25">
        <v>0</v>
      </c>
      <c r="M92" s="9">
        <v>0</v>
      </c>
      <c r="N92" s="9"/>
      <c r="O92" s="1"/>
      <c r="P92" s="1"/>
      <c r="Q92" s="1"/>
    </row>
    <row r="93" spans="2:17" ht="12.75" x14ac:dyDescent="0.2">
      <c r="B93" s="47"/>
      <c r="C93" s="47"/>
      <c r="D93" s="55"/>
      <c r="E93" s="9" t="s">
        <v>17</v>
      </c>
      <c r="F93" s="6">
        <v>134</v>
      </c>
      <c r="G93" s="12">
        <v>1003</v>
      </c>
      <c r="H93" s="20">
        <v>6460000000</v>
      </c>
      <c r="I93" s="9">
        <v>0</v>
      </c>
      <c r="J93" s="9"/>
      <c r="K93" s="9">
        <v>4666.3999999999996</v>
      </c>
      <c r="L93" s="25">
        <v>0</v>
      </c>
      <c r="M93" s="9">
        <v>0</v>
      </c>
      <c r="N93" s="9"/>
      <c r="O93" s="1"/>
      <c r="P93" s="1"/>
      <c r="Q93" s="1"/>
    </row>
    <row r="94" spans="2:17" ht="12.75" x14ac:dyDescent="0.2">
      <c r="B94" s="47"/>
      <c r="C94" s="47"/>
      <c r="D94" s="55"/>
      <c r="E94" s="9" t="s">
        <v>18</v>
      </c>
      <c r="F94" s="6">
        <v>134</v>
      </c>
      <c r="G94" s="12">
        <v>1003</v>
      </c>
      <c r="H94" s="20">
        <v>6460000000</v>
      </c>
      <c r="I94" s="9">
        <v>0</v>
      </c>
      <c r="J94" s="9"/>
      <c r="K94" s="9">
        <v>0</v>
      </c>
      <c r="L94" s="25">
        <v>0</v>
      </c>
      <c r="M94" s="9">
        <v>0</v>
      </c>
      <c r="N94" s="9"/>
      <c r="O94" s="1"/>
      <c r="P94" s="1"/>
      <c r="Q94" s="1"/>
    </row>
    <row r="95" spans="2:17" ht="12.75" x14ac:dyDescent="0.2">
      <c r="B95" s="47"/>
      <c r="C95" s="47"/>
      <c r="D95" s="55"/>
      <c r="E95" s="9" t="s">
        <v>19</v>
      </c>
      <c r="F95" s="6">
        <v>134</v>
      </c>
      <c r="G95" s="12">
        <v>1003</v>
      </c>
      <c r="H95" s="20">
        <v>6460000000</v>
      </c>
      <c r="I95" s="9">
        <v>0</v>
      </c>
      <c r="J95" s="9"/>
      <c r="K95" s="9">
        <v>2256.5</v>
      </c>
      <c r="L95" s="25">
        <v>0</v>
      </c>
      <c r="M95" s="9">
        <v>0</v>
      </c>
      <c r="N95" s="9"/>
      <c r="O95" s="1"/>
      <c r="P95" s="1"/>
      <c r="Q95" s="1"/>
    </row>
    <row r="96" spans="2:17" ht="16.5" customHeight="1" x14ac:dyDescent="0.2">
      <c r="B96" s="51">
        <v>26</v>
      </c>
      <c r="C96" s="46" t="s">
        <v>69</v>
      </c>
      <c r="D96" s="44" t="s">
        <v>70</v>
      </c>
      <c r="E96" s="46" t="s">
        <v>22</v>
      </c>
      <c r="F96" s="6">
        <v>134</v>
      </c>
      <c r="G96" s="12">
        <v>1003</v>
      </c>
      <c r="H96" s="20" t="s">
        <v>71</v>
      </c>
      <c r="I96" s="9">
        <v>0</v>
      </c>
      <c r="J96" s="9"/>
      <c r="K96" s="9">
        <v>6964</v>
      </c>
      <c r="L96" s="25">
        <v>0</v>
      </c>
      <c r="M96" s="9">
        <v>0</v>
      </c>
      <c r="N96" s="9">
        <v>0</v>
      </c>
      <c r="O96" s="1"/>
      <c r="P96" s="1"/>
      <c r="Q96" s="1"/>
    </row>
    <row r="97" spans="2:17" ht="12.75" x14ac:dyDescent="0.2">
      <c r="B97" s="63"/>
      <c r="C97" s="46"/>
      <c r="D97" s="44"/>
      <c r="E97" s="46"/>
      <c r="F97" s="6">
        <v>134</v>
      </c>
      <c r="G97" s="12">
        <v>1003</v>
      </c>
      <c r="H97" s="20" t="s">
        <v>72</v>
      </c>
      <c r="I97" s="9"/>
      <c r="J97" s="9"/>
      <c r="K97" s="9">
        <v>2284.9</v>
      </c>
      <c r="L97" s="25">
        <v>0</v>
      </c>
      <c r="M97" s="9">
        <v>0</v>
      </c>
      <c r="N97" s="9">
        <v>0</v>
      </c>
      <c r="O97" s="1"/>
      <c r="P97" s="1"/>
      <c r="Q97" s="1"/>
    </row>
    <row r="98" spans="2:17" ht="27" customHeight="1" x14ac:dyDescent="0.2">
      <c r="B98" s="63"/>
      <c r="C98" s="46"/>
      <c r="D98" s="44"/>
      <c r="E98" s="9" t="s">
        <v>16</v>
      </c>
      <c r="F98" s="6">
        <v>134</v>
      </c>
      <c r="G98" s="12">
        <v>1003</v>
      </c>
      <c r="H98" s="20" t="s">
        <v>71</v>
      </c>
      <c r="I98" s="9">
        <v>0</v>
      </c>
      <c r="J98" s="9"/>
      <c r="K98" s="9">
        <v>2326</v>
      </c>
      <c r="L98" s="25">
        <v>0</v>
      </c>
      <c r="M98" s="9">
        <v>0</v>
      </c>
      <c r="N98" s="9"/>
      <c r="O98" s="1"/>
      <c r="P98" s="1"/>
      <c r="Q98" s="1"/>
    </row>
    <row r="99" spans="2:17" ht="12.75" x14ac:dyDescent="0.2">
      <c r="B99" s="63"/>
      <c r="C99" s="46"/>
      <c r="D99" s="44"/>
      <c r="E99" s="46" t="s">
        <v>17</v>
      </c>
      <c r="F99" s="44">
        <v>134</v>
      </c>
      <c r="G99" s="61" t="s">
        <v>87</v>
      </c>
      <c r="H99" s="20" t="s">
        <v>71</v>
      </c>
      <c r="I99" s="9">
        <v>0</v>
      </c>
      <c r="J99" s="9"/>
      <c r="K99" s="9">
        <v>2895.1</v>
      </c>
      <c r="L99" s="62">
        <v>0</v>
      </c>
      <c r="M99" s="46">
        <v>0</v>
      </c>
      <c r="N99" s="46"/>
      <c r="O99" s="1"/>
      <c r="P99" s="1"/>
      <c r="Q99" s="1"/>
    </row>
    <row r="100" spans="2:17" ht="12.75" x14ac:dyDescent="0.2">
      <c r="B100" s="63"/>
      <c r="C100" s="46"/>
      <c r="D100" s="44"/>
      <c r="E100" s="46"/>
      <c r="F100" s="44"/>
      <c r="G100" s="61"/>
      <c r="H100" s="20" t="s">
        <v>72</v>
      </c>
      <c r="I100" s="9"/>
      <c r="J100" s="9"/>
      <c r="K100" s="9">
        <v>1771.3</v>
      </c>
      <c r="L100" s="62"/>
      <c r="M100" s="46"/>
      <c r="N100" s="46"/>
      <c r="O100" s="1"/>
      <c r="P100" s="1"/>
      <c r="Q100" s="1"/>
    </row>
    <row r="101" spans="2:17" ht="12.75" x14ac:dyDescent="0.2">
      <c r="B101" s="63"/>
      <c r="C101" s="46"/>
      <c r="D101" s="44"/>
      <c r="E101" s="46" t="s">
        <v>19</v>
      </c>
      <c r="F101" s="44">
        <v>134</v>
      </c>
      <c r="G101" s="61">
        <v>1003</v>
      </c>
      <c r="H101" s="20" t="s">
        <v>71</v>
      </c>
      <c r="I101" s="9">
        <v>0</v>
      </c>
      <c r="J101" s="9"/>
      <c r="K101" s="9">
        <v>1742.9</v>
      </c>
      <c r="L101" s="25">
        <v>0</v>
      </c>
      <c r="M101" s="9">
        <v>0</v>
      </c>
      <c r="N101" s="9"/>
      <c r="O101" s="1"/>
      <c r="P101" s="1"/>
      <c r="Q101" s="1"/>
    </row>
    <row r="102" spans="2:17" ht="12.75" x14ac:dyDescent="0.2">
      <c r="B102" s="52"/>
      <c r="C102" s="46"/>
      <c r="D102" s="44"/>
      <c r="E102" s="46"/>
      <c r="F102" s="44"/>
      <c r="G102" s="61"/>
      <c r="H102" s="20" t="s">
        <v>72</v>
      </c>
      <c r="I102" s="9"/>
      <c r="J102" s="9"/>
      <c r="K102" s="9">
        <v>513.6</v>
      </c>
      <c r="L102" s="25"/>
      <c r="M102" s="9"/>
      <c r="N102" s="9"/>
      <c r="O102" s="1"/>
      <c r="P102" s="1"/>
      <c r="Q102" s="1"/>
    </row>
    <row r="103" spans="2:17" ht="12.75" x14ac:dyDescent="0.2">
      <c r="B103" s="3"/>
      <c r="C103" s="3"/>
      <c r="D103" s="32"/>
      <c r="E103" s="3"/>
      <c r="F103" s="3"/>
      <c r="G103" s="18"/>
      <c r="H103" s="32"/>
      <c r="I103" s="3"/>
      <c r="J103" s="3"/>
      <c r="K103" s="3"/>
      <c r="L103" s="28"/>
      <c r="M103" s="3"/>
      <c r="N103" s="3"/>
      <c r="O103" s="1"/>
      <c r="P103" s="1"/>
      <c r="Q103" s="1"/>
    </row>
    <row r="104" spans="2:17" ht="12.75" x14ac:dyDescent="0.2">
      <c r="B104" s="4"/>
      <c r="C104" s="1"/>
      <c r="D104" s="31"/>
      <c r="E104" s="1"/>
      <c r="F104" s="1"/>
      <c r="G104" s="13"/>
      <c r="H104" s="31"/>
      <c r="I104" s="1"/>
      <c r="J104" s="1"/>
      <c r="K104" s="1"/>
      <c r="L104" s="23"/>
      <c r="M104" s="1"/>
      <c r="N104" s="1"/>
      <c r="O104" s="1"/>
      <c r="P104" s="1"/>
      <c r="Q104" s="1"/>
    </row>
    <row r="105" spans="2:17" ht="12.75" x14ac:dyDescent="0.2">
      <c r="B105" s="1"/>
      <c r="C105" s="1"/>
      <c r="D105" s="31"/>
      <c r="E105" s="1"/>
      <c r="F105" s="1"/>
      <c r="G105" s="13"/>
      <c r="H105" s="31"/>
      <c r="I105" s="1"/>
      <c r="J105" s="1"/>
      <c r="K105" s="1"/>
      <c r="L105" s="23"/>
      <c r="M105" s="1"/>
      <c r="N105" s="1"/>
      <c r="O105" s="1"/>
      <c r="P105" s="1"/>
      <c r="Q105" s="1"/>
    </row>
    <row r="106" spans="2:17" ht="12.75" x14ac:dyDescent="0.2">
      <c r="B106" s="1"/>
      <c r="C106" s="1"/>
      <c r="D106" s="31"/>
      <c r="E106" s="1"/>
      <c r="F106" s="1"/>
      <c r="G106" s="13"/>
      <c r="H106" s="31"/>
      <c r="I106" s="1"/>
      <c r="J106" s="1"/>
      <c r="K106" s="1"/>
      <c r="L106" s="23"/>
      <c r="M106" s="1"/>
      <c r="N106" s="1"/>
      <c r="O106" s="1"/>
      <c r="P106" s="1"/>
      <c r="Q106" s="1"/>
    </row>
  </sheetData>
  <mergeCells count="119">
    <mergeCell ref="C57:C58"/>
    <mergeCell ref="D57:D58"/>
    <mergeCell ref="C55:C56"/>
    <mergeCell ref="B2:N2"/>
    <mergeCell ref="B3:N3"/>
    <mergeCell ref="B6:N6"/>
    <mergeCell ref="B7:N7"/>
    <mergeCell ref="B8:N8"/>
    <mergeCell ref="B57:B58"/>
    <mergeCell ref="B55:B56"/>
    <mergeCell ref="D55:D56"/>
    <mergeCell ref="H53:H54"/>
    <mergeCell ref="L53:L54"/>
    <mergeCell ref="N53:N54"/>
    <mergeCell ref="B52:B54"/>
    <mergeCell ref="C52:C54"/>
    <mergeCell ref="D52:D54"/>
    <mergeCell ref="E53:E54"/>
    <mergeCell ref="F53:F54"/>
    <mergeCell ref="G53:G54"/>
    <mergeCell ref="E48:E51"/>
    <mergeCell ref="B44:B51"/>
    <mergeCell ref="B4:N4"/>
    <mergeCell ref="C44:C51"/>
    <mergeCell ref="E101:E102"/>
    <mergeCell ref="F101:F102"/>
    <mergeCell ref="G101:G102"/>
    <mergeCell ref="L99:L100"/>
    <mergeCell ref="M99:M100"/>
    <mergeCell ref="N99:N100"/>
    <mergeCell ref="B96:B102"/>
    <mergeCell ref="C96:C102"/>
    <mergeCell ref="D96:D102"/>
    <mergeCell ref="E96:E97"/>
    <mergeCell ref="E99:E100"/>
    <mergeCell ref="F99:F100"/>
    <mergeCell ref="G99:G100"/>
    <mergeCell ref="B91:B95"/>
    <mergeCell ref="C91:C95"/>
    <mergeCell ref="D91:D95"/>
    <mergeCell ref="B88:B90"/>
    <mergeCell ref="C88:C90"/>
    <mergeCell ref="D88:D90"/>
    <mergeCell ref="E89:E90"/>
    <mergeCell ref="E85:E86"/>
    <mergeCell ref="B83:B87"/>
    <mergeCell ref="C83:C87"/>
    <mergeCell ref="D83:D87"/>
    <mergeCell ref="E83:E84"/>
    <mergeCell ref="B81:B82"/>
    <mergeCell ref="C81:C82"/>
    <mergeCell ref="D81:D82"/>
    <mergeCell ref="B76:B80"/>
    <mergeCell ref="C76:C80"/>
    <mergeCell ref="D76:D80"/>
    <mergeCell ref="B74:B75"/>
    <mergeCell ref="C74:C75"/>
    <mergeCell ref="D74:D75"/>
    <mergeCell ref="B72:B73"/>
    <mergeCell ref="C72:C73"/>
    <mergeCell ref="D72:D73"/>
    <mergeCell ref="B70:B71"/>
    <mergeCell ref="C70:C71"/>
    <mergeCell ref="D70:D71"/>
    <mergeCell ref="B68:B69"/>
    <mergeCell ref="C68:C69"/>
    <mergeCell ref="D68:D69"/>
    <mergeCell ref="B66:B67"/>
    <mergeCell ref="C66:C67"/>
    <mergeCell ref="D66:D67"/>
    <mergeCell ref="B61:B65"/>
    <mergeCell ref="C61:C65"/>
    <mergeCell ref="D61:D65"/>
    <mergeCell ref="B59:B60"/>
    <mergeCell ref="D59:D60"/>
    <mergeCell ref="J60:K60"/>
    <mergeCell ref="C59:C60"/>
    <mergeCell ref="D44:D51"/>
    <mergeCell ref="E44:E46"/>
    <mergeCell ref="B41:B43"/>
    <mergeCell ref="C41:C43"/>
    <mergeCell ref="D41:D43"/>
    <mergeCell ref="H35:H36"/>
    <mergeCell ref="L35:L36"/>
    <mergeCell ref="N35:N36"/>
    <mergeCell ref="B35:B40"/>
    <mergeCell ref="C35:C40"/>
    <mergeCell ref="D35:D40"/>
    <mergeCell ref="E35:E36"/>
    <mergeCell ref="F35:F36"/>
    <mergeCell ref="G35:G36"/>
    <mergeCell ref="K35:K36"/>
    <mergeCell ref="B33:B34"/>
    <mergeCell ref="C33:C34"/>
    <mergeCell ref="D33:D34"/>
    <mergeCell ref="B28:B32"/>
    <mergeCell ref="C28:C32"/>
    <mergeCell ref="D28:D32"/>
    <mergeCell ref="B26:B27"/>
    <mergeCell ref="C26:C27"/>
    <mergeCell ref="D26:D27"/>
    <mergeCell ref="B24:B25"/>
    <mergeCell ref="C24:C25"/>
    <mergeCell ref="D24:D25"/>
    <mergeCell ref="B22:B23"/>
    <mergeCell ref="C22:C23"/>
    <mergeCell ref="D22:D23"/>
    <mergeCell ref="B17:B21"/>
    <mergeCell ref="C17:C21"/>
    <mergeCell ref="D17:D21"/>
    <mergeCell ref="B12:B16"/>
    <mergeCell ref="C12:C16"/>
    <mergeCell ref="D12:D16"/>
    <mergeCell ref="J9:N9"/>
    <mergeCell ref="B9:B10"/>
    <mergeCell ref="C9:C10"/>
    <mergeCell ref="D9:D10"/>
    <mergeCell ref="E9:E10"/>
    <mergeCell ref="F9:H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1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1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14</vt:i4>
      </vt:variant>
    </vt:vector>
  </HeadingPairs>
  <TitlesOfParts>
    <vt:vector size="17" baseType="lpstr">
      <vt:lpstr>Лист1</vt:lpstr>
      <vt:lpstr>Лист2</vt:lpstr>
      <vt:lpstr>Лист3</vt:lpstr>
      <vt:lpstr>Лист1!_GoBack</vt:lpstr>
      <vt:lpstr>Лист1!_Hlk497151747</vt:lpstr>
      <vt:lpstr>Лист1!_Hlk497152009</vt:lpstr>
      <vt:lpstr>Лист1!_Hlk497153494</vt:lpstr>
      <vt:lpstr>Лист1!_Hlk497153550</vt:lpstr>
      <vt:lpstr>Лист1!_Hlk497153653</vt:lpstr>
      <vt:lpstr>Лист1!_Hlk497154046</vt:lpstr>
      <vt:lpstr>Лист1!_Hlk497154318</vt:lpstr>
      <vt:lpstr>Лист1!_Hlk497154380</vt:lpstr>
      <vt:lpstr>Лист1!_Hlk497154427</vt:lpstr>
      <vt:lpstr>Лист1!_Hlk497154503</vt:lpstr>
      <vt:lpstr>Лист1!_Hlk497154602</vt:lpstr>
      <vt:lpstr>Лист1!OLE_LINK106</vt:lpstr>
      <vt:lpstr>Лист1!OLE_LINK78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2019-08-22T10:11:24Z</cp:lastPrinted>
  <dcterms:created xsi:type="dcterms:W3CDTF">2019-08-20T09:03:07Z</dcterms:created>
  <dcterms:modified xsi:type="dcterms:W3CDTF">2019-12-29T19:41:54Z</dcterms:modified>
</cp:coreProperties>
</file>