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Документы\сайты\Поссовет\2\"/>
    </mc:Choice>
  </mc:AlternateContent>
  <bookViews>
    <workbookView xWindow="0" yWindow="0" windowWidth="20490" windowHeight="8445"/>
  </bookViews>
  <sheets>
    <sheet name="прил 1" sheetId="18" r:id="rId1"/>
    <sheet name="Прил 2" sheetId="23" r:id="rId2"/>
    <sheet name="прил 3" sheetId="22" r:id="rId3"/>
    <sheet name="прил 4" sheetId="16" r:id="rId4"/>
    <sheet name="прил 5" sheetId="17" r:id="rId5"/>
    <sheet name="прил 6" sheetId="27" r:id="rId6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R118" i="27" l="1"/>
  <c r="R86" i="16"/>
  <c r="Y105" i="17"/>
  <c r="C22" i="22"/>
  <c r="R51" i="27"/>
  <c r="R49" i="27" s="1"/>
  <c r="R50" i="27" s="1"/>
  <c r="R60" i="27"/>
  <c r="R59" i="27" s="1"/>
  <c r="R61" i="27"/>
  <c r="Y90" i="17"/>
  <c r="Y89" i="17" s="1"/>
  <c r="Y87" i="17" s="1"/>
  <c r="Y88" i="17" s="1"/>
  <c r="R88" i="27"/>
  <c r="R87" i="27" s="1"/>
  <c r="R86" i="27" s="1"/>
  <c r="R85" i="27" s="1"/>
  <c r="R84" i="27" s="1"/>
  <c r="R81" i="27"/>
  <c r="V77" i="27"/>
  <c r="T77" i="27"/>
  <c r="R77" i="27"/>
  <c r="R45" i="27"/>
  <c r="T57" i="27"/>
  <c r="R57" i="27"/>
  <c r="R77" i="16"/>
  <c r="R71" i="16"/>
  <c r="T83" i="16"/>
  <c r="R83" i="16"/>
  <c r="R75" i="16" s="1"/>
  <c r="R95" i="16"/>
  <c r="R94" i="16" s="1"/>
  <c r="R93" i="16" s="1"/>
  <c r="R113" i="16"/>
  <c r="V115" i="16"/>
  <c r="T115" i="16"/>
  <c r="R115" i="16"/>
  <c r="R122" i="16"/>
  <c r="Y117" i="17"/>
  <c r="Y116" i="17"/>
  <c r="Y115" i="17" s="1"/>
  <c r="Y114" i="17"/>
  <c r="Y83" i="17"/>
  <c r="Y82" i="17"/>
  <c r="Z99" i="17"/>
  <c r="Z98" i="17"/>
  <c r="Y99" i="17"/>
  <c r="Y98" i="17" s="1"/>
  <c r="Y111" i="17"/>
  <c r="Y138" i="17"/>
  <c r="Y141" i="17"/>
  <c r="AA142" i="17"/>
  <c r="AA141" i="17"/>
  <c r="AA140" i="17" s="1"/>
  <c r="Y136" i="17"/>
  <c r="Z136" i="17"/>
  <c r="AA136" i="17"/>
  <c r="Y143" i="17"/>
  <c r="Y140" i="17"/>
  <c r="Y152" i="17"/>
  <c r="C64" i="23"/>
  <c r="C67" i="23"/>
  <c r="C81" i="23"/>
  <c r="C80" i="23" s="1"/>
  <c r="R125" i="16"/>
  <c r="Y155" i="17"/>
  <c r="Y154" i="17"/>
  <c r="C60" i="23"/>
  <c r="C59" i="23"/>
  <c r="R91" i="27"/>
  <c r="D22" i="22"/>
  <c r="AA80" i="17"/>
  <c r="AA79" i="17"/>
  <c r="Z80" i="17"/>
  <c r="Z79" i="17"/>
  <c r="C78" i="23"/>
  <c r="E70" i="23"/>
  <c r="E69" i="23" s="1"/>
  <c r="E63" i="23" s="1"/>
  <c r="E62" i="23" s="1"/>
  <c r="D70" i="23"/>
  <c r="C70" i="23"/>
  <c r="V123" i="27"/>
  <c r="T123" i="27"/>
  <c r="R123" i="27"/>
  <c r="V121" i="27"/>
  <c r="T121" i="27"/>
  <c r="R121" i="27"/>
  <c r="R117" i="27" s="1"/>
  <c r="V118" i="27"/>
  <c r="V117" i="27"/>
  <c r="T118" i="27"/>
  <c r="T117" i="27"/>
  <c r="V111" i="27"/>
  <c r="T111" i="27"/>
  <c r="T108" i="27" s="1"/>
  <c r="T107" i="27" s="1"/>
  <c r="R111" i="27"/>
  <c r="V109" i="27"/>
  <c r="V108" i="27" s="1"/>
  <c r="V107" i="27" s="1"/>
  <c r="T109" i="27"/>
  <c r="R109" i="27"/>
  <c r="R108" i="27" s="1"/>
  <c r="R107" i="27" s="1"/>
  <c r="V99" i="27"/>
  <c r="V98" i="27"/>
  <c r="V97" i="27" s="1"/>
  <c r="T99" i="27"/>
  <c r="T98" i="27" s="1"/>
  <c r="T97" i="27" s="1"/>
  <c r="R99" i="27"/>
  <c r="R98" i="27"/>
  <c r="R97" i="27" s="1"/>
  <c r="V95" i="27"/>
  <c r="V94" i="27" s="1"/>
  <c r="V93" i="27" s="1"/>
  <c r="T95" i="27"/>
  <c r="T94" i="27"/>
  <c r="T93" i="27" s="1"/>
  <c r="R95" i="27"/>
  <c r="R94" i="27" s="1"/>
  <c r="R93" i="27" s="1"/>
  <c r="V88" i="27"/>
  <c r="V87" i="27"/>
  <c r="V86" i="27" s="1"/>
  <c r="V85" i="27" s="1"/>
  <c r="V84" i="27" s="1"/>
  <c r="T88" i="27"/>
  <c r="T87" i="27" s="1"/>
  <c r="T86" i="27" s="1"/>
  <c r="T85" i="27" s="1"/>
  <c r="T84" i="27"/>
  <c r="V81" i="27"/>
  <c r="T81" i="27"/>
  <c r="V79" i="27"/>
  <c r="T79" i="27"/>
  <c r="R79" i="27"/>
  <c r="T75" i="27"/>
  <c r="T74" i="27" s="1"/>
  <c r="T73" i="27"/>
  <c r="T71" i="27"/>
  <c r="T70" i="27"/>
  <c r="T69" i="27" s="1"/>
  <c r="V66" i="27"/>
  <c r="V65" i="27" s="1"/>
  <c r="V64" i="27" s="1"/>
  <c r="V63" i="27" s="1"/>
  <c r="T66" i="27"/>
  <c r="T65" i="27" s="1"/>
  <c r="T64" i="27" s="1"/>
  <c r="R66" i="27"/>
  <c r="R65" i="27"/>
  <c r="R64" i="27"/>
  <c r="R63" i="27"/>
  <c r="V55" i="27"/>
  <c r="T55" i="27"/>
  <c r="R55" i="27"/>
  <c r="V53" i="27"/>
  <c r="V49" i="27"/>
  <c r="V48" i="27"/>
  <c r="T53" i="27"/>
  <c r="R53" i="27"/>
  <c r="V43" i="27"/>
  <c r="T43" i="27"/>
  <c r="R43" i="27"/>
  <c r="V40" i="27"/>
  <c r="V38" i="27" s="1"/>
  <c r="V37" i="27"/>
  <c r="V36" i="27" s="1"/>
  <c r="V35" i="27" s="1"/>
  <c r="T40" i="27"/>
  <c r="R40" i="27"/>
  <c r="V33" i="27"/>
  <c r="V32" i="27"/>
  <c r="V31" i="27" s="1"/>
  <c r="V30" i="27" s="1"/>
  <c r="V28" i="27" s="1"/>
  <c r="V12" i="27" s="1"/>
  <c r="T33" i="27"/>
  <c r="T32" i="27" s="1"/>
  <c r="T31" i="27"/>
  <c r="T30" i="27" s="1"/>
  <c r="T28" i="27" s="1"/>
  <c r="R33" i="27"/>
  <c r="R32" i="27"/>
  <c r="R31" i="27" s="1"/>
  <c r="R30" i="27" s="1"/>
  <c r="R28" i="27" s="1"/>
  <c r="V21" i="27"/>
  <c r="V20" i="27" s="1"/>
  <c r="V19" i="27" s="1"/>
  <c r="V18" i="27" s="1"/>
  <c r="T21" i="27"/>
  <c r="T20" i="27" s="1"/>
  <c r="T19" i="27" s="1"/>
  <c r="T18" i="27" s="1"/>
  <c r="R21" i="27"/>
  <c r="R20" i="27" s="1"/>
  <c r="R19" i="27" s="1"/>
  <c r="R18" i="27" s="1"/>
  <c r="V16" i="27"/>
  <c r="V15" i="27" s="1"/>
  <c r="V14" i="27" s="1"/>
  <c r="V13" i="27" s="1"/>
  <c r="T16" i="27"/>
  <c r="T15" i="27" s="1"/>
  <c r="T14" i="27" s="1"/>
  <c r="T13" i="27" s="1"/>
  <c r="R16" i="27"/>
  <c r="R15" i="27" s="1"/>
  <c r="R14" i="27" s="1"/>
  <c r="R13" i="27" s="1"/>
  <c r="V27" i="16"/>
  <c r="V26" i="16" s="1"/>
  <c r="V25" i="16" s="1"/>
  <c r="V24" i="16" s="1"/>
  <c r="T27" i="16"/>
  <c r="T26" i="16" s="1"/>
  <c r="T25" i="16" s="1"/>
  <c r="T24" i="16" s="1"/>
  <c r="T104" i="16"/>
  <c r="T103" i="16" s="1"/>
  <c r="V89" i="16"/>
  <c r="T89" i="16"/>
  <c r="V79" i="16"/>
  <c r="V81" i="16"/>
  <c r="T79" i="16"/>
  <c r="T75" i="16" s="1"/>
  <c r="T76" i="16" s="1"/>
  <c r="T81" i="16"/>
  <c r="R79" i="16"/>
  <c r="R69" i="16"/>
  <c r="T69" i="16"/>
  <c r="V69" i="16"/>
  <c r="R46" i="16"/>
  <c r="V48" i="16"/>
  <c r="T48" i="16"/>
  <c r="R27" i="16"/>
  <c r="R26" i="16"/>
  <c r="R25" i="16" s="1"/>
  <c r="R24" i="16" s="1"/>
  <c r="Z130" i="17"/>
  <c r="Z129" i="17"/>
  <c r="Z128" i="17" s="1"/>
  <c r="Z127" i="17" s="1"/>
  <c r="Y130" i="17"/>
  <c r="AA76" i="17"/>
  <c r="AA75" i="17" s="1"/>
  <c r="AA74" i="17" s="1"/>
  <c r="AA73" i="17" s="1"/>
  <c r="AA72" i="17" s="1"/>
  <c r="AA71" i="17" s="1"/>
  <c r="Z76" i="17"/>
  <c r="Z75" i="17" s="1"/>
  <c r="Z74" i="17"/>
  <c r="Z73" i="17" s="1"/>
  <c r="Z72" i="17" s="1"/>
  <c r="Z71" i="17" s="1"/>
  <c r="AA63" i="17"/>
  <c r="AA62" i="17" s="1"/>
  <c r="AA61" i="17" s="1"/>
  <c r="AA60" i="17" s="1"/>
  <c r="AA59" i="17" s="1"/>
  <c r="AA58" i="17" s="1"/>
  <c r="Z63" i="17"/>
  <c r="Z62" i="17" s="1"/>
  <c r="Z61" i="17"/>
  <c r="Z60" i="17" s="1"/>
  <c r="Z59" i="17" s="1"/>
  <c r="AA32" i="17"/>
  <c r="Z32" i="17"/>
  <c r="V122" i="16"/>
  <c r="V121" i="16"/>
  <c r="V120" i="16" s="1"/>
  <c r="V119" i="16" s="1"/>
  <c r="V118" i="16" s="1"/>
  <c r="T122" i="16"/>
  <c r="T121" i="16" s="1"/>
  <c r="T120" i="16"/>
  <c r="T119" i="16" s="1"/>
  <c r="T118" i="16" s="1"/>
  <c r="V111" i="16"/>
  <c r="T111" i="16"/>
  <c r="R111" i="16"/>
  <c r="V100" i="16"/>
  <c r="V99" i="16" s="1"/>
  <c r="V98" i="16"/>
  <c r="V97" i="16" s="1"/>
  <c r="T100" i="16"/>
  <c r="T99" i="16" s="1"/>
  <c r="T98" i="16" s="1"/>
  <c r="T97" i="16" s="1"/>
  <c r="R100" i="16"/>
  <c r="R99" i="16"/>
  <c r="R98" i="16"/>
  <c r="R97" i="16"/>
  <c r="V91" i="16"/>
  <c r="T91" i="16"/>
  <c r="R91" i="16"/>
  <c r="R89" i="16"/>
  <c r="V86" i="16"/>
  <c r="T86" i="16"/>
  <c r="R81" i="16"/>
  <c r="V66" i="16"/>
  <c r="V64" i="16" s="1"/>
  <c r="V63" i="16" s="1"/>
  <c r="V62" i="16" s="1"/>
  <c r="V61" i="16"/>
  <c r="T66" i="16"/>
  <c r="R66" i="16"/>
  <c r="V55" i="16"/>
  <c r="V54" i="16"/>
  <c r="V53" i="16" s="1"/>
  <c r="V52" i="16" s="1"/>
  <c r="V50" i="16" s="1"/>
  <c r="T55" i="16"/>
  <c r="T54" i="16" s="1"/>
  <c r="T53" i="16" s="1"/>
  <c r="T52" i="16" s="1"/>
  <c r="T50" i="16" s="1"/>
  <c r="R55" i="16"/>
  <c r="R54" i="16"/>
  <c r="R53" i="16" s="1"/>
  <c r="R52" i="16"/>
  <c r="R50" i="16" s="1"/>
  <c r="R48" i="16"/>
  <c r="V46" i="16"/>
  <c r="V45" i="16"/>
  <c r="V44" i="16" s="1"/>
  <c r="T46" i="16"/>
  <c r="V36" i="16"/>
  <c r="V35" i="16"/>
  <c r="V34" i="16" s="1"/>
  <c r="T36" i="16"/>
  <c r="T35" i="16" s="1"/>
  <c r="T34" i="16"/>
  <c r="R36" i="16"/>
  <c r="R35" i="16"/>
  <c r="R34" i="16" s="1"/>
  <c r="V22" i="16"/>
  <c r="V21" i="16" s="1"/>
  <c r="V20" i="16" s="1"/>
  <c r="T22" i="16"/>
  <c r="T21" i="16"/>
  <c r="T20" i="16" s="1"/>
  <c r="R22" i="16"/>
  <c r="R21" i="16" s="1"/>
  <c r="R20" i="16"/>
  <c r="V18" i="16"/>
  <c r="V17" i="16"/>
  <c r="V16" i="16" s="1"/>
  <c r="V15" i="16" s="1"/>
  <c r="V13" i="16" s="1"/>
  <c r="T18" i="16"/>
  <c r="T17" i="16"/>
  <c r="T16" i="16" s="1"/>
  <c r="T15" i="16" s="1"/>
  <c r="R18" i="16"/>
  <c r="R17" i="16"/>
  <c r="R16" i="16" s="1"/>
  <c r="R15" i="16"/>
  <c r="R13" i="16" s="1"/>
  <c r="Y76" i="17"/>
  <c r="Y75" i="17"/>
  <c r="Y63" i="17"/>
  <c r="Y62" i="17"/>
  <c r="Y61" i="17" s="1"/>
  <c r="Y60" i="17" s="1"/>
  <c r="Y59" i="17" s="1"/>
  <c r="Y32" i="17"/>
  <c r="AA56" i="17"/>
  <c r="AA55" i="17"/>
  <c r="Z56" i="17"/>
  <c r="Z55" i="17"/>
  <c r="AA108" i="17"/>
  <c r="AA107" i="17"/>
  <c r="Z108" i="17"/>
  <c r="Z107" i="17"/>
  <c r="AA93" i="17"/>
  <c r="AA92" i="17"/>
  <c r="Z93" i="17"/>
  <c r="Z92" i="17"/>
  <c r="Y93" i="17"/>
  <c r="Y92" i="17"/>
  <c r="AA96" i="17"/>
  <c r="AA95" i="17"/>
  <c r="Z96" i="17"/>
  <c r="Z95" i="17"/>
  <c r="Y29" i="17"/>
  <c r="Y36" i="17"/>
  <c r="AA150" i="17"/>
  <c r="AA149" i="17"/>
  <c r="AA148" i="17" s="1"/>
  <c r="AA147" i="17"/>
  <c r="AA146" i="17" s="1"/>
  <c r="AA145" i="17" s="1"/>
  <c r="Z150" i="17"/>
  <c r="Z149" i="17"/>
  <c r="Z148" i="17" s="1"/>
  <c r="Z147" i="17" s="1"/>
  <c r="Z146" i="17" s="1"/>
  <c r="Z145" i="17"/>
  <c r="Y150" i="17"/>
  <c r="Y149" i="17"/>
  <c r="Y148" i="17" s="1"/>
  <c r="Y147" i="17" s="1"/>
  <c r="Y146" i="17" s="1"/>
  <c r="Y145" i="17" s="1"/>
  <c r="AA126" i="17"/>
  <c r="AA125" i="17"/>
  <c r="Z125" i="17"/>
  <c r="Y125" i="17"/>
  <c r="AA123" i="17"/>
  <c r="AA122" i="17"/>
  <c r="AA121" i="17" s="1"/>
  <c r="AA120" i="17" s="1"/>
  <c r="AA119" i="17" s="1"/>
  <c r="Z123" i="17"/>
  <c r="Y123" i="17"/>
  <c r="Y122" i="17"/>
  <c r="Y121" i="17" s="1"/>
  <c r="Y120" i="17"/>
  <c r="Y119" i="17" s="1"/>
  <c r="Y129" i="17"/>
  <c r="Y128" i="17"/>
  <c r="Y127" i="17" s="1"/>
  <c r="AA111" i="17"/>
  <c r="AA110" i="17" s="1"/>
  <c r="Z111" i="17"/>
  <c r="Z110" i="17" s="1"/>
  <c r="Y110" i="17"/>
  <c r="Y108" i="17"/>
  <c r="Y107" i="17"/>
  <c r="AA103" i="17"/>
  <c r="AA102" i="17"/>
  <c r="Z103" i="17"/>
  <c r="Z102" i="17"/>
  <c r="Y103" i="17"/>
  <c r="Y102" i="17" s="1"/>
  <c r="Y101" i="17" s="1"/>
  <c r="Y96" i="17"/>
  <c r="Y95" i="17" s="1"/>
  <c r="Y80" i="17"/>
  <c r="Y79" i="17" s="1"/>
  <c r="AA69" i="17"/>
  <c r="AA68" i="17" s="1"/>
  <c r="AA67" i="17"/>
  <c r="AA66" i="17" s="1"/>
  <c r="Z69" i="17"/>
  <c r="Z68" i="17" s="1"/>
  <c r="Z67" i="17" s="1"/>
  <c r="Z66" i="17" s="1"/>
  <c r="Y69" i="17"/>
  <c r="Y68" i="17" s="1"/>
  <c r="Y67" i="17"/>
  <c r="Y66" i="17" s="1"/>
  <c r="Y56" i="17"/>
  <c r="Y55" i="17" s="1"/>
  <c r="AA53" i="17"/>
  <c r="AA52" i="17" s="1"/>
  <c r="Z53" i="17"/>
  <c r="Z52" i="17" s="1"/>
  <c r="Z51" i="17"/>
  <c r="Z50" i="17" s="1"/>
  <c r="Y53" i="17"/>
  <c r="Y52" i="17" s="1"/>
  <c r="Y51" i="17" s="1"/>
  <c r="Y50" i="17" s="1"/>
  <c r="AA48" i="17"/>
  <c r="AA47" i="17" s="1"/>
  <c r="AA46" i="17"/>
  <c r="Z48" i="17"/>
  <c r="Z47" i="17"/>
  <c r="Z46" i="17" s="1"/>
  <c r="Y48" i="17"/>
  <c r="Y47" i="17" s="1"/>
  <c r="Y46" i="17" s="1"/>
  <c r="AA43" i="17"/>
  <c r="AA42" i="17"/>
  <c r="Z43" i="17"/>
  <c r="Z42" i="17"/>
  <c r="Y43" i="17"/>
  <c r="Y41" i="17"/>
  <c r="Y40" i="17" s="1"/>
  <c r="AA36" i="17"/>
  <c r="Z36" i="17"/>
  <c r="AA29" i="17"/>
  <c r="Z29" i="17"/>
  <c r="AA23" i="17"/>
  <c r="AA22" i="17" s="1"/>
  <c r="AA21" i="17"/>
  <c r="AA20" i="17" s="1"/>
  <c r="Z23" i="17"/>
  <c r="Z22" i="17" s="1"/>
  <c r="Z21" i="17" s="1"/>
  <c r="Z20" i="17" s="1"/>
  <c r="Y23" i="17"/>
  <c r="Y22" i="17" s="1"/>
  <c r="Y21" i="17"/>
  <c r="Y20" i="17" s="1"/>
  <c r="AA17" i="17"/>
  <c r="AA16" i="17" s="1"/>
  <c r="AA15" i="17" s="1"/>
  <c r="AA14" i="17" s="1"/>
  <c r="AA13" i="17" s="1"/>
  <c r="AA12" i="17" s="1"/>
  <c r="AA11" i="17" s="1"/>
  <c r="Z17" i="17"/>
  <c r="Z16" i="17"/>
  <c r="Z15" i="17" s="1"/>
  <c r="Z14" i="17" s="1"/>
  <c r="Z13" i="17" s="1"/>
  <c r="Y17" i="17"/>
  <c r="Y16" i="17" s="1"/>
  <c r="Y15" i="17" s="1"/>
  <c r="Y14" i="17" s="1"/>
  <c r="Y13" i="17" s="1"/>
  <c r="E54" i="23"/>
  <c r="E53" i="23"/>
  <c r="D54" i="23"/>
  <c r="D53" i="23"/>
  <c r="C54" i="23"/>
  <c r="C53" i="23"/>
  <c r="D76" i="23"/>
  <c r="E72" i="23"/>
  <c r="D72" i="23"/>
  <c r="E65" i="23"/>
  <c r="E64" i="23"/>
  <c r="D65" i="23"/>
  <c r="D64" i="23"/>
  <c r="C65" i="23"/>
  <c r="E57" i="23"/>
  <c r="E56" i="23" s="1"/>
  <c r="C57" i="23"/>
  <c r="C56" i="23" s="1"/>
  <c r="E17" i="23"/>
  <c r="D17" i="23"/>
  <c r="C17" i="23"/>
  <c r="C14" i="23" s="1"/>
  <c r="C13" i="23" s="1"/>
  <c r="E19" i="23"/>
  <c r="D19" i="23"/>
  <c r="C19" i="23"/>
  <c r="D74" i="23"/>
  <c r="D69" i="23" s="1"/>
  <c r="D63" i="23" s="1"/>
  <c r="D62" i="23" s="1"/>
  <c r="C72" i="23"/>
  <c r="D57" i="23"/>
  <c r="D56" i="23" s="1"/>
  <c r="E51" i="23"/>
  <c r="E50" i="23" s="1"/>
  <c r="E46" i="23" s="1"/>
  <c r="E42" i="23" s="1"/>
  <c r="D51" i="23"/>
  <c r="D50" i="23" s="1"/>
  <c r="C51" i="23"/>
  <c r="C50" i="23" s="1"/>
  <c r="E48" i="23"/>
  <c r="E47" i="23" s="1"/>
  <c r="D48" i="23"/>
  <c r="D47" i="23" s="1"/>
  <c r="C48" i="23"/>
  <c r="C47" i="23"/>
  <c r="C46" i="23" s="1"/>
  <c r="E44" i="23"/>
  <c r="E43" i="23" s="1"/>
  <c r="D44" i="23"/>
  <c r="D43" i="23" s="1"/>
  <c r="C44" i="23"/>
  <c r="C43" i="23"/>
  <c r="E40" i="23"/>
  <c r="E39" i="23"/>
  <c r="D40" i="23"/>
  <c r="D39" i="23"/>
  <c r="C40" i="23"/>
  <c r="C39" i="23"/>
  <c r="E37" i="23"/>
  <c r="E36" i="23"/>
  <c r="D37" i="23"/>
  <c r="D36" i="23"/>
  <c r="C37" i="23"/>
  <c r="C36" i="23"/>
  <c r="E34" i="23"/>
  <c r="E33" i="23"/>
  <c r="D34" i="23"/>
  <c r="D33" i="23"/>
  <c r="C34" i="23"/>
  <c r="C33" i="23"/>
  <c r="C32" i="23" s="1"/>
  <c r="C31" i="23"/>
  <c r="E29" i="23"/>
  <c r="D29" i="23"/>
  <c r="C29" i="23"/>
  <c r="E27" i="23"/>
  <c r="E22" i="23" s="1"/>
  <c r="E21" i="23" s="1"/>
  <c r="D27" i="23"/>
  <c r="C27" i="23"/>
  <c r="E25" i="23"/>
  <c r="D25" i="23"/>
  <c r="D22" i="23" s="1"/>
  <c r="D21" i="23" s="1"/>
  <c r="C25" i="23"/>
  <c r="E23" i="23"/>
  <c r="D23" i="23"/>
  <c r="C23" i="23"/>
  <c r="C21" i="23" s="1"/>
  <c r="C22" i="23" s="1"/>
  <c r="E15" i="23"/>
  <c r="E14" i="23" s="1"/>
  <c r="E13" i="23" s="1"/>
  <c r="D15" i="23"/>
  <c r="C15" i="23"/>
  <c r="E30" i="22"/>
  <c r="D30" i="22"/>
  <c r="C30" i="22"/>
  <c r="E24" i="22"/>
  <c r="D24" i="22"/>
  <c r="C24" i="22"/>
  <c r="E19" i="22"/>
  <c r="D19" i="22"/>
  <c r="C19" i="22"/>
  <c r="E12" i="22"/>
  <c r="D12" i="22"/>
  <c r="C12" i="22"/>
  <c r="C32" i="22" s="1"/>
  <c r="E22" i="22"/>
  <c r="E28" i="22"/>
  <c r="D28" i="22"/>
  <c r="C28" i="22"/>
  <c r="E15" i="18"/>
  <c r="E14" i="18"/>
  <c r="E13" i="18" s="1"/>
  <c r="E19" i="18"/>
  <c r="E18" i="18" s="1"/>
  <c r="E17" i="18"/>
  <c r="D19" i="18"/>
  <c r="D18" i="18"/>
  <c r="D17" i="18" s="1"/>
  <c r="C19" i="18"/>
  <c r="C18" i="18" s="1"/>
  <c r="C17" i="18" s="1"/>
  <c r="D15" i="18"/>
  <c r="D14" i="18"/>
  <c r="D13" i="18" s="1"/>
  <c r="C15" i="18"/>
  <c r="C14" i="18" s="1"/>
  <c r="C13" i="18" s="1"/>
  <c r="T109" i="16"/>
  <c r="T108" i="16"/>
  <c r="T107" i="16" s="1"/>
  <c r="Y42" i="17"/>
  <c r="AA28" i="17"/>
  <c r="AA27" i="17" s="1"/>
  <c r="AA26" i="17" s="1"/>
  <c r="AA25" i="17" s="1"/>
  <c r="Y28" i="17"/>
  <c r="Y27" i="17" s="1"/>
  <c r="Y26" i="17" s="1"/>
  <c r="Y25" i="17" s="1"/>
  <c r="Z141" i="17"/>
  <c r="Z140" i="17" s="1"/>
  <c r="Z135" i="17" s="1"/>
  <c r="Z134" i="17" s="1"/>
  <c r="Z133" i="17" s="1"/>
  <c r="Z132" i="17" s="1"/>
  <c r="Z122" i="17"/>
  <c r="Z121" i="17"/>
  <c r="Z120" i="17"/>
  <c r="Z119" i="17" s="1"/>
  <c r="Z28" i="17"/>
  <c r="Z27" i="17"/>
  <c r="Z26" i="17"/>
  <c r="Z25" i="17" s="1"/>
  <c r="E32" i="23"/>
  <c r="E31" i="23" s="1"/>
  <c r="D32" i="23"/>
  <c r="D31" i="23"/>
  <c r="D14" i="23"/>
  <c r="D13" i="23" s="1"/>
  <c r="C42" i="23"/>
  <c r="C69" i="23"/>
  <c r="C63" i="23"/>
  <c r="C62" i="23" s="1"/>
  <c r="Y135" i="17"/>
  <c r="Y134" i="17" s="1"/>
  <c r="Y133" i="17" s="1"/>
  <c r="Y132" i="17" s="1"/>
  <c r="T49" i="27"/>
  <c r="T50" i="27" s="1"/>
  <c r="V76" i="27"/>
  <c r="T38" i="27"/>
  <c r="T37" i="27" s="1"/>
  <c r="T36" i="27" s="1"/>
  <c r="T35" i="27" s="1"/>
  <c r="R48" i="27"/>
  <c r="R47" i="27" s="1"/>
  <c r="R76" i="27"/>
  <c r="R75" i="27"/>
  <c r="R74" i="27"/>
  <c r="R73" i="27" s="1"/>
  <c r="V47" i="27"/>
  <c r="T63" i="27"/>
  <c r="R38" i="27"/>
  <c r="R37" i="27" s="1"/>
  <c r="R36" i="27" s="1"/>
  <c r="R35" i="27" s="1"/>
  <c r="V75" i="27"/>
  <c r="V74" i="27" s="1"/>
  <c r="V73" i="27" s="1"/>
  <c r="V85" i="16"/>
  <c r="V74" i="16" s="1"/>
  <c r="V73" i="16"/>
  <c r="T45" i="16"/>
  <c r="T44" i="16" s="1"/>
  <c r="T85" i="16"/>
  <c r="R85" i="16"/>
  <c r="R110" i="16"/>
  <c r="R109" i="16" s="1"/>
  <c r="R108" i="16" s="1"/>
  <c r="R107" i="16" s="1"/>
  <c r="R121" i="16"/>
  <c r="R120" i="16" s="1"/>
  <c r="R119" i="16" s="1"/>
  <c r="R118" i="16" s="1"/>
  <c r="R45" i="16"/>
  <c r="R44" i="16" s="1"/>
  <c r="V110" i="16"/>
  <c r="V109" i="16"/>
  <c r="V108" i="16" s="1"/>
  <c r="V107" i="16" s="1"/>
  <c r="T64" i="16"/>
  <c r="T63" i="16"/>
  <c r="T62" i="16" s="1"/>
  <c r="T61" i="16" s="1"/>
  <c r="Z41" i="17"/>
  <c r="Z40" i="17" s="1"/>
  <c r="AA41" i="17"/>
  <c r="AA40" i="17"/>
  <c r="R64" i="16"/>
  <c r="R63" i="16" s="1"/>
  <c r="R62" i="16" s="1"/>
  <c r="R61" i="16" s="1"/>
  <c r="T74" i="16"/>
  <c r="T73" i="16" s="1"/>
  <c r="Y74" i="17"/>
  <c r="Y73" i="17" s="1"/>
  <c r="Y72" i="17" s="1"/>
  <c r="Y71" i="17" s="1"/>
  <c r="AA101" i="17"/>
  <c r="AA86" i="17" s="1"/>
  <c r="AA85" i="17" s="1"/>
  <c r="AA135" i="17"/>
  <c r="AA134" i="17" s="1"/>
  <c r="AA133" i="17" s="1"/>
  <c r="AA132" i="17" s="1"/>
  <c r="AA51" i="17"/>
  <c r="AA50" i="17"/>
  <c r="Y58" i="17"/>
  <c r="V12" i="16" l="1"/>
  <c r="T12" i="27"/>
  <c r="E12" i="23"/>
  <c r="E11" i="23" s="1"/>
  <c r="C12" i="23"/>
  <c r="C11" i="23" s="1"/>
  <c r="Z12" i="17"/>
  <c r="R12" i="16"/>
  <c r="R76" i="16"/>
  <c r="R74" i="16"/>
  <c r="R73" i="16" s="1"/>
  <c r="Y12" i="17"/>
  <c r="Y86" i="17"/>
  <c r="Y85" i="17" s="1"/>
  <c r="T13" i="16"/>
  <c r="T12" i="16" s="1"/>
  <c r="Z58" i="17"/>
  <c r="Z101" i="17"/>
  <c r="Z86" i="17" s="1"/>
  <c r="Z85" i="17" s="1"/>
  <c r="R12" i="27"/>
  <c r="T48" i="27"/>
  <c r="T47" i="27" s="1"/>
  <c r="C12" i="18"/>
  <c r="C11" i="18" s="1"/>
  <c r="D32" i="22"/>
  <c r="E32" i="22"/>
  <c r="D46" i="23"/>
  <c r="D42" i="23" s="1"/>
  <c r="D12" i="23" s="1"/>
  <c r="D11" i="23" s="1"/>
  <c r="Z87" i="17"/>
  <c r="Z88" i="17" s="1"/>
  <c r="Y11" i="17" l="1"/>
  <c r="Z11" i="17"/>
</calcChain>
</file>

<file path=xl/sharedStrings.xml><?xml version="1.0" encoding="utf-8"?>
<sst xmlns="http://schemas.openxmlformats.org/spreadsheetml/2006/main" count="738" uniqueCount="356">
  <si>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</si>
  <si>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</si>
  <si>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</si>
  <si>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</si>
  <si>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</si>
  <si>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</si>
  <si>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</si>
  <si>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</si>
  <si>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</si>
  <si>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</si>
  <si>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</si>
  <si>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</si>
  <si>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</si>
  <si>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</si>
  <si>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</si>
  <si>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</si>
  <si>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</si>
  <si>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</si>
  <si>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</si>
  <si>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</si>
  <si>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</si>
  <si>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</si>
  <si>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</si>
  <si>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</si>
  <si>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</si>
  <si>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</si>
  <si>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</si>
  <si>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</si>
  <si>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</si>
  <si>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</si>
  <si>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</si>
  <si>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</si>
  <si>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</si>
  <si>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</si>
  <si>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</si>
  <si>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</si>
  <si>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</si>
  <si>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</si>
  <si>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</si>
  <si>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</si>
  <si>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</si>
  <si>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</si>
  <si>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</si>
  <si>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</si>
  <si>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</si>
  <si>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</si>
  <si>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</si>
  <si>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</si>
  <si>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Иные межбюджетные трансферты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</si>
  <si>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</si>
  <si>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</si>
  <si>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</si>
  <si>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</si>
  <si>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</si>
  <si>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</si>
  <si>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</si>
  <si>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</si>
  <si>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</si>
  <si>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</si>
  <si>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</si>
  <si>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</si>
  <si>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</si>
  <si>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</si>
  <si>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</si>
  <si>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</si>
  <si>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</si>
  <si>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</si>
  <si>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</si>
  <si>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</si>
  <si>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</si>
  <si>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</si>
  <si>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</si>
  <si>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</si>
  <si>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</si>
  <si>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</si>
  <si>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</si>
  <si>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КФСР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</si>
  <si>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</si>
  <si>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</si>
  <si>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</si>
  <si>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</si>
  <si>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</si>
  <si>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</si>
  <si>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</si>
  <si>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</si>
  <si>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</si>
  <si>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</si>
  <si>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</si>
  <si>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</si>
  <si>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</si>
  <si>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</si>
  <si>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</si>
  <si>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</si>
  <si>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____________________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</si>
  <si>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</si>
  <si>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</si>
  <si>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</si>
  <si>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</si>
  <si>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</si>
  <si>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</si>
  <si>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</si>
  <si>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</si>
  <si>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</si>
  <si>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</si>
  <si>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</si>
  <si>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</si>
  <si>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</si>
  <si>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</si>
  <si>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</si>
  <si>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</si>
  <si>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</si>
  <si>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</si>
  <si>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</si>
  <si>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</si>
  <si>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</si>
  <si>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</si>
  <si>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</si>
  <si>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</si>
  <si>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</si>
  <si>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</si>
  <si>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</si>
  <si>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</si>
  <si>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 xml:space="preserve">                                                           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</si>
  <si>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</si>
  <si>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</si>
  <si>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</si>
  <si>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</si>
  <si>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</si>
  <si>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</si>
  <si>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</si>
  <si>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</si>
  <si>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</si>
  <si>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</si>
  <si>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</si>
  <si>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</si>
  <si>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</si>
  <si>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</si>
  <si>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</si>
  <si>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</si>
  <si>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</si>
  <si>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</si>
  <si>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</si>
  <si>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</si>
  <si>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</si>
  <si>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</si>
  <si>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</si>
  <si>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</si>
  <si>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</si>
  <si>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</si>
  <si>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</si>
  <si>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</si>
  <si>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</si>
  <si>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</si>
  <si>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</si>
  <si>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</si>
  <si>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</si>
  <si>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</si>
  <si>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</si>
  <si>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</si>
  <si>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</si>
  <si>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</si>
  <si>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</si>
  <si>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</si>
  <si>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</si>
  <si>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</si>
  <si>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</si>
  <si>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</si>
  <si>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</si>
  <si>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</si>
  <si>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</si>
  <si>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</si>
  <si>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</si>
  <si>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</si>
  <si>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</si>
  <si>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</si>
  <si>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</si>
  <si>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</si>
  <si>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</si>
  <si>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</si>
  <si>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1100</t>
  </si>
  <si>
    <t>1101</t>
  </si>
  <si>
    <t>Физическая культура и спорт</t>
  </si>
  <si>
    <t xml:space="preserve">Физическая культура 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</si>
  <si>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</si>
  <si>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</si>
  <si>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</si>
  <si>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</si>
  <si>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</si>
  <si>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>Резервные средства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</si>
  <si>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</si>
  <si>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</si>
  <si>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</si>
  <si>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</si>
  <si>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</si>
  <si>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</si>
  <si>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</si>
  <si>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</si>
  <si>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</si>
  <si>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</si>
  <si>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</si>
  <si>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</si>
  <si>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</si>
  <si>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</si>
  <si>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</si>
  <si>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</si>
  <si>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</si>
  <si>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</si>
  <si>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</si>
  <si>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</si>
  <si>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Уплата налога на имущество организаций и земельного налога</t>
  </si>
  <si>
    <t>Оценка недвижимости, признание прав и регулирование отношений по муниципальной собственности</t>
  </si>
  <si>
    <t>2021 год</t>
  </si>
  <si>
    <t>ДОХОДЫ ОТ КОМПЕНСАЦИИ ЗАТРАТ БЮДЖЕТОВ СЕЛЬСКИХ ПОСЕЛЕНИЙ</t>
  </si>
  <si>
    <t>000 11302000000000130</t>
  </si>
  <si>
    <t>Прочие доходы от компенсации затрат бюджетов сельских поселений</t>
  </si>
  <si>
    <t>000 11302995100000130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</si>
  <si>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</si>
  <si>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</si>
  <si>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000 20210000000000150</t>
  </si>
  <si>
    <t xml:space="preserve"> 000 20220000000000150</t>
  </si>
  <si>
    <t>Субсидии бюджетам бюджетной системы Российской Федерации (межбюджетные субсидии)</t>
  </si>
  <si>
    <t>Расходы бюджета-ВСЕГО                                                                    В том числе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</si>
  <si>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</si>
  <si>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</si>
  <si>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Прочая закупка товаров, работ и услуг </t>
  </si>
  <si>
    <t>Прочая закупка товаров, работ и услуг</t>
  </si>
  <si>
    <t>Администрация Саракташского посовета</t>
  </si>
  <si>
    <t>000 10302231010000110</t>
  </si>
  <si>
    <t>000 10302241010000110</t>
  </si>
  <si>
    <t>000 10302251010000110</t>
  </si>
  <si>
    <t>000 10302261010000110</t>
  </si>
  <si>
    <t>Членские взносы в Совет (ассоциацию) муниципальных образований</t>
  </si>
  <si>
    <t>000 10302230010000110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</si>
  <si>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</si>
  <si>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</si>
  <si>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</si>
  <si>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</si>
  <si>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</si>
  <si>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</si>
  <si>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</si>
  <si>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Ремонт и капитальный ремонт жилых помещений собственники которых являются органы местного самоуправления</t>
  </si>
  <si>
    <t>Финансовое обеспечение мероприятий в области физической культуры и спорта на территории муниципального образования поселения.</t>
  </si>
  <si>
    <t>Бюджетные инвестиции</t>
  </si>
  <si>
    <t>Прочие мероприятия в области жилищного хозяйства</t>
  </si>
  <si>
    <t>2022 год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</si>
  <si>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</si>
  <si>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000 10102020010000110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</si>
  <si>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</si>
  <si>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000 10102030010000110</t>
  </si>
  <si>
    <t>Бюджетные инвестиции на приобретение объектов недвижимого имущества в государственную (муниципальную) собственность</t>
  </si>
  <si>
    <t xml:space="preserve">Бюджетные инвестиции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</si>
  <si>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 годы"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</si>
  <si>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2017-2024"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</si>
  <si>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</si>
  <si>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t>000 10102020011000110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</si>
  <si>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 (сумма платежа (перерасчеты, недоимка и задолженность по соответствующему платежу, в том числе по отмененному)</t>
  </si>
  <si>
    <t>000 10102030011000110</t>
  </si>
  <si>
    <t>Дотации на выравнивание бюджетной обеспеченности из бюджетов муниципальных районов, городских округов с внутригородским делением</t>
  </si>
  <si>
    <t>Дотации бюджетам сельских поселений на выравнивание бюджетной обемпеченности из бюджетов муниципальных районов</t>
  </si>
  <si>
    <t>Субсидии бюджетам муниципальных образований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</si>
  <si>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бюджетов</t>
  </si>
  <si>
    <t>Субсидии бюджетам муниципальных образований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</si>
  <si>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>Субсидии бюджетам сельских поселений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средств, поступивших от государственной корпорации - Фонда содействия реформированию жилищно-коммунального хозяйства</t>
  </si>
  <si>
    <t xml:space="preserve"> 000 20220302100000150</t>
  </si>
  <si>
    <t xml:space="preserve"> 000 20220302000000150</t>
  </si>
  <si>
    <t>000 20220299100000150</t>
  </si>
  <si>
    <t>000 20220299000000150</t>
  </si>
  <si>
    <t>Субсидии бюджетам сельских поселений на софинансирование капитальных вложений в объекты государственной (муниципальной) собственности в рамках обеспечения комплексного развития сельских территорий</t>
  </si>
  <si>
    <t>Субсидии бюджетам на софинансирование капитальных вложений в объекты государственной (муниципальной) собственности в рамках обеспечения комплексного развития сельских территорий</t>
  </si>
  <si>
    <t>000 20227576100000150</t>
  </si>
  <si>
    <t>000 20227576000000150</t>
  </si>
  <si>
    <t>ГОСУДАРСТВЕННАЯ ПОШЛИНА</t>
  </si>
  <si>
    <t>000 10800000000000000</t>
  </si>
  <si>
    <t>Государственная пошлина за государственную регистрацию, а также за совершение прочих юридических значимых действий</t>
  </si>
  <si>
    <t>Государственная пошлина за выдачу органом местного самоуправленя поселения специального разрешения на движение по автомобилным дорогам транспортных средств, осуществляющих первозки опасных , тяжеловесных и (или) крупногаборитных грузов, зачисляемая в бюджет поселений</t>
  </si>
  <si>
    <t>000 1080717501100010</t>
  </si>
  <si>
    <t>000 10807000010000110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</si>
  <si>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2017-2024годы"</t>
  </si>
  <si>
    <t>Аппарат контрольно-счетного органа</t>
  </si>
  <si>
    <t>Муниципальной программа 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2019 - 2024 годы"</t>
  </si>
  <si>
    <t>Финансовое обеспечение мероприятий, направленных на развитие культуры на территории муниципального образования поселения»</t>
  </si>
  <si>
    <t xml:space="preserve">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малоэтажного строительства, за счет средств областного бюджета </t>
  </si>
  <si>
    <t>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малоэтажного строительства, за счет средств, поступивших от государственной корпорации-Фонда содействия реформированию жилищно-коммунального хозяйства</t>
  </si>
  <si>
    <t>Закупка энергетических ресурсов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</si>
  <si>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2017-2024 годы" </t>
  </si>
  <si>
    <t>Ведомственная структура расходов местного бюджета на 2021 год</t>
  </si>
  <si>
    <t xml:space="preserve">               и на плановый период 2022 и 2023 годов</t>
  </si>
  <si>
    <t xml:space="preserve">Распределение бюджетных ассигнований из местного бюджета на 2021 год, плановый период 2022-2023г </t>
  </si>
  <si>
    <t>на 2021 год и плановый период 2022 и 2023 годов</t>
  </si>
  <si>
    <t>2023 год</t>
  </si>
  <si>
    <t>Распределение бюджетных ассигнований местного бюджета по целевым статьям  (муниципальным программам</t>
  </si>
  <si>
    <t>непрограммным направлениям деятельности) разделам, подразделам, группам и подгруппам видов</t>
  </si>
  <si>
    <t xml:space="preserve"> расходов на 2021 год и плановый период 2022-2023г </t>
  </si>
  <si>
    <t>ЦСР</t>
  </si>
  <si>
    <t>РЗ</t>
  </si>
  <si>
    <t>ПР</t>
  </si>
  <si>
    <t>ВР</t>
  </si>
  <si>
    <t>Наименование расходов</t>
  </si>
  <si>
    <t xml:space="preserve">Расходы бюджета-ВСЕГО                                                                    </t>
  </si>
  <si>
    <t>Поступление доходов в местный бюджет по кодам видов доходов, подвидов доходов на 2021 год и на плановый период 2022 и 2023 годов</t>
  </si>
  <si>
    <t>Субсидии бюджетам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</si>
  <si>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</si>
  <si>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000 20220216000000150</t>
  </si>
  <si>
    <t>000 20220216100000150</t>
  </si>
  <si>
    <t>Прочие субсидии бюджетам сельских поселений</t>
  </si>
  <si>
    <t xml:space="preserve">Прочие субсидии </t>
  </si>
  <si>
    <t>000 20229999100000150</t>
  </si>
  <si>
    <t>000 20229999000000150</t>
  </si>
  <si>
    <t>Приоритетный проект "Устройство спортивных площадок, расположенных по адресам: Оренбургская область, Саракташский район, поселок Саракташ, улица Комсомольская, 158а, улица Комсомольская, 170в, улица Трудовая 20а, улица Заводская 71в, улица 8 Марта, 4а, улица Ватутина 1а" (Реализация инициативных проектов)инфраструктуры, основанных на местных инициативах</t>
  </si>
  <si>
    <t>Приоритетный проект "Устройство спортивных площадок, расположенных по адресам: Оренбургская область, Саракташский район, поселок Саракташ, улица Комсомольская, 158а, улица Комсомольская, 170в, улица Трудовая 20а, улица Заводская 71в, улица 8 Марта, 4а, улица Ватутина 1а" (Реализация инициативных проектов)</t>
  </si>
  <si>
    <t>645П5S1401</t>
  </si>
  <si>
    <t>645П5S1410</t>
  </si>
  <si>
    <t>ПРОЧИЕ НЕНАЛОГОВЫЕ ДОХОДЫ</t>
  </si>
  <si>
    <t>000 11700000000000000</t>
  </si>
  <si>
    <t>Инициативные платежи</t>
  </si>
  <si>
    <t>Инициативные платежи, зачисляемые в бюджеты сельских поселений (средства, поступающие на монтаж (демонтаж) спортивной (игровой, спортивно-игровой) площадки)</t>
  </si>
  <si>
    <t>000 11715000000000150</t>
  </si>
  <si>
    <t>000 11715030100004150</t>
  </si>
  <si>
    <t>Обеспечение комплексного развития сельских территорий</t>
  </si>
  <si>
    <t>72002L5760</t>
  </si>
  <si>
    <t>Основное мероприятие "Благоустройство"</t>
  </si>
  <si>
    <t xml:space="preserve">Основное мероприятие "Благоустройство" </t>
  </si>
  <si>
    <t>Рапределение бюджетных ассигнований местного бюджета   на 2021 год</t>
  </si>
  <si>
    <t xml:space="preserve"> и на плановый период 2022 и 2023 годов по разделам и подразделам расходов классификации расходов  бюджетов</t>
  </si>
  <si>
    <t xml:space="preserve"> 000 20215001100000150</t>
  </si>
  <si>
    <t>000 20215001000000150</t>
  </si>
  <si>
    <t>Бюджетные инвестиции на приобретение объектов недвижимого имущества  в государственную (муниципальную) собственность</t>
  </si>
  <si>
    <t>Приложение №  2</t>
  </si>
  <si>
    <t>000 20240000000000150</t>
  </si>
  <si>
    <t>Прочие межбюджетные трансферты, передаваемые бюджетам</t>
  </si>
  <si>
    <t>000 20249999000000150</t>
  </si>
  <si>
    <t>Прочие межбюджетные трансферты, передаваемые бюджетам сельских поселений</t>
  </si>
  <si>
    <t>000 20249999100000150</t>
  </si>
  <si>
    <t xml:space="preserve"> 000 20216001100000150</t>
  </si>
  <si>
    <t xml:space="preserve"> 000 20216001000000150</t>
  </si>
  <si>
    <t>Приложение 3</t>
  </si>
  <si>
    <t>Премии и гранты</t>
  </si>
  <si>
    <t>Социальное обеспечение и иные выплвты населению</t>
  </si>
  <si>
    <t>Повышение заработанной платы работников муниципальных учреждений культуры</t>
  </si>
  <si>
    <t>Капитальные вложения в объекты государственной (муниципальной) собственности</t>
  </si>
  <si>
    <t>64300S1320</t>
  </si>
  <si>
    <t xml:space="preserve">Осуществление дорожной деятельности </t>
  </si>
  <si>
    <t>Капитальные вложения в объекты муниципальной собственности за счет средств местного бюджета</t>
  </si>
  <si>
    <t>Бюджетные инвестиции в объекты капитального строительства государственной (муниципальной) собственности</t>
  </si>
  <si>
    <t>Приложение 4</t>
  </si>
  <si>
    <t xml:space="preserve"> Финансовое обеспечение мероприятий в области физической культуры и спорта на территории муниципального образования поселения.</t>
  </si>
  <si>
    <t>Приложение 6</t>
  </si>
  <si>
    <t>Социальное обеспечение и иные выплаты населению</t>
  </si>
  <si>
    <t>647F367483</t>
  </si>
  <si>
    <t>647F367484</t>
  </si>
  <si>
    <t>647F36748S</t>
  </si>
  <si>
    <t>Подпрограмма "Жилищное хозяйство"</t>
  </si>
  <si>
    <t>от 26.03.2021 года  № 32</t>
  </si>
  <si>
    <t xml:space="preserve">от 26.03.2021 года №32 </t>
  </si>
  <si>
    <t xml:space="preserve">от 26.03.2021 года № 32 </t>
  </si>
  <si>
    <t xml:space="preserve">Приложение №5 к решению совета депутатов                                                                    МО Саракташский поссовет                                                                                от 26.03.2021 года № 32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</si>
</sst>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  <numFmt numFmtId="193" formatCode="#,##0.0"/>
  </numFmts>
  <fonts count="31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519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4" fillId="0" borderId="0" xfId="1" applyProtection="1">
      <protection hidden="1"/>
    </xf>
    <xf numFmtId="0" fontId="7" fillId="0" borderId="0" xfId="1" applyNumberFormat="1" applyFont="1" applyFill="1" applyAlignment="1" applyProtection="1">
      <alignment horizontal="justify" vertical="justify"/>
      <protection hidden="1"/>
    </xf>
    <xf numFmtId="0" fontId="8" fillId="0" borderId="0" xfId="1" applyNumberFormat="1" applyFont="1" applyFill="1" applyAlignment="1" applyProtection="1">
      <protection hidden="1"/>
    </xf>
    <xf numFmtId="0" fontId="8" fillId="0" borderId="0" xfId="1" applyNumberFormat="1" applyFont="1" applyFill="1" applyAlignment="1" applyProtection="1">
      <alignment horizontal="center"/>
      <protection hidden="1"/>
    </xf>
    <xf numFmtId="0" fontId="9" fillId="0" borderId="0" xfId="1" applyNumberFormat="1" applyFont="1" applyFill="1" applyAlignment="1" applyProtection="1">
      <protection hidden="1"/>
    </xf>
    <xf numFmtId="0" fontId="5" fillId="0" borderId="1" xfId="1" applyFont="1" applyBorder="1" applyAlignment="1" applyProtection="1">
      <alignment horizontal="justify" vertical="justify"/>
      <protection hidden="1"/>
    </xf>
    <xf numFmtId="0" fontId="10" fillId="0" borderId="0" xfId="1" applyNumberFormat="1" applyFont="1" applyFill="1" applyBorder="1" applyAlignment="1" applyProtection="1">
      <protection hidden="1"/>
    </xf>
    <xf numFmtId="0" fontId="7" fillId="0" borderId="1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2" fillId="0" borderId="0" xfId="1" applyFont="1" applyAlignment="1" applyProtection="1">
      <alignment horizontal="justify" vertical="justify"/>
      <protection hidden="1"/>
    </xf>
    <xf numFmtId="0" fontId="13" fillId="0" borderId="0" xfId="0" applyFont="1" applyAlignment="1">
      <alignment horizontal="center" vertical="top" wrapText="1"/>
    </xf>
    <xf numFmtId="0" fontId="13" fillId="0" borderId="0" xfId="0" applyFont="1" applyAlignment="1">
      <alignment horizontal="justify" vertical="top" wrapText="1"/>
    </xf>
    <xf numFmtId="3" fontId="13" fillId="0" borderId="0" xfId="0" applyNumberFormat="1" applyFont="1" applyAlignment="1">
      <alignment horizontal="right" wrapText="1"/>
    </xf>
    <xf numFmtId="3" fontId="14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5" fillId="0" borderId="0" xfId="0" applyFont="1"/>
    <xf numFmtId="0" fontId="17" fillId="0" borderId="0" xfId="1" applyNumberFormat="1" applyFont="1" applyFill="1" applyBorder="1" applyAlignment="1" applyProtection="1">
      <protection hidden="1"/>
    </xf>
    <xf numFmtId="0" fontId="16" fillId="0" borderId="0" xfId="1" applyFont="1"/>
    <xf numFmtId="0" fontId="1" fillId="0" borderId="0" xfId="1" applyFont="1"/>
    <xf numFmtId="0" fontId="8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8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8" fillId="0" borderId="0" xfId="0" quotePrefix="1" applyFont="1" applyAlignment="1">
      <alignment horizontal="left"/>
    </xf>
    <xf numFmtId="0" fontId="8" fillId="0" borderId="0" xfId="0" applyFont="1" applyBorder="1" applyAlignment="1">
      <alignment horizontal="left" vertical="top"/>
    </xf>
    <xf numFmtId="0" fontId="1" fillId="0" borderId="0" xfId="1" applyFont="1" applyAlignment="1"/>
    <xf numFmtId="0" fontId="8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5" fillId="0" borderId="0" xfId="1" applyFont="1" applyBorder="1" applyAlignment="1" applyProtection="1">
      <alignment horizontal="justify" vertical="justify"/>
      <protection hidden="1"/>
    </xf>
    <xf numFmtId="0" fontId="21" fillId="0" borderId="0" xfId="0" applyFont="1"/>
    <xf numFmtId="0" fontId="1" fillId="0" borderId="0" xfId="0" applyFont="1"/>
    <xf numFmtId="0" fontId="21" fillId="0" borderId="0" xfId="1" applyFont="1" applyAlignment="1">
      <alignment horizontal="justify" vertical="justify"/>
    </xf>
    <xf numFmtId="0" fontId="21" fillId="0" borderId="0" xfId="1" applyFont="1" applyAlignment="1">
      <alignment horizontal="left" vertical="justify"/>
    </xf>
    <xf numFmtId="0" fontId="22" fillId="0" borderId="0" xfId="1" applyFont="1" applyAlignment="1"/>
    <xf numFmtId="0" fontId="22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1" fillId="0" borderId="0" xfId="0" applyFont="1" applyFill="1"/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left" vertical="top" wrapText="1"/>
    </xf>
    <xf numFmtId="0" fontId="19" fillId="0" borderId="9" xfId="0" applyFont="1" applyFill="1" applyBorder="1" applyAlignment="1">
      <alignment horizontal="center" wrapText="1"/>
    </xf>
    <xf numFmtId="182" fontId="19" fillId="0" borderId="9" xfId="0" applyNumberFormat="1" applyFont="1" applyFill="1" applyBorder="1" applyAlignment="1">
      <alignment horizontal="right" wrapText="1"/>
    </xf>
    <xf numFmtId="182" fontId="19" fillId="0" borderId="10" xfId="0" applyNumberFormat="1" applyFont="1" applyFill="1" applyBorder="1" applyAlignment="1">
      <alignment horizontal="right" wrapText="1"/>
    </xf>
    <xf numFmtId="0" fontId="19" fillId="0" borderId="11" xfId="0" applyFont="1" applyFill="1" applyBorder="1" applyAlignment="1">
      <alignment horizontal="left" vertical="top" wrapText="1"/>
    </xf>
    <xf numFmtId="0" fontId="19" fillId="0" borderId="12" xfId="0" applyFont="1" applyFill="1" applyBorder="1" applyAlignment="1">
      <alignment horizontal="center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12" xfId="0" applyFont="1" applyFill="1" applyBorder="1" applyAlignment="1">
      <alignment horizontal="center" wrapText="1"/>
    </xf>
    <xf numFmtId="182" fontId="20" fillId="0" borderId="9" xfId="0" applyNumberFormat="1" applyFont="1" applyFill="1" applyBorder="1" applyAlignment="1">
      <alignment horizontal="right" wrapText="1"/>
    </xf>
    <xf numFmtId="182" fontId="20" fillId="0" borderId="10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top" wrapText="1"/>
    </xf>
    <xf numFmtId="49" fontId="8" fillId="0" borderId="6" xfId="0" applyNumberFormat="1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justify" vertical="center"/>
    </xf>
    <xf numFmtId="3" fontId="8" fillId="0" borderId="6" xfId="0" applyNumberFormat="1" applyFont="1" applyBorder="1"/>
    <xf numFmtId="49" fontId="1" fillId="0" borderId="6" xfId="0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justify" vertical="center" wrapText="1"/>
    </xf>
    <xf numFmtId="3" fontId="1" fillId="0" borderId="6" xfId="0" applyNumberFormat="1" applyFont="1" applyBorder="1"/>
    <xf numFmtId="0" fontId="23" fillId="0" borderId="6" xfId="0" applyFont="1" applyBorder="1"/>
    <xf numFmtId="0" fontId="23" fillId="0" borderId="0" xfId="0" applyFont="1"/>
    <xf numFmtId="0" fontId="8" fillId="0" borderId="6" xfId="0" applyFont="1" applyFill="1" applyBorder="1" applyAlignment="1">
      <alignment horizontal="justify" vertical="center" wrapText="1"/>
    </xf>
    <xf numFmtId="3" fontId="8" fillId="0" borderId="6" xfId="0" applyNumberFormat="1" applyFont="1" applyFill="1" applyBorder="1"/>
    <xf numFmtId="0" fontId="23" fillId="0" borderId="6" xfId="0" applyFont="1" applyFill="1" applyBorder="1" applyAlignment="1">
      <alignment horizontal="justify" vertical="center"/>
    </xf>
    <xf numFmtId="3" fontId="1" fillId="0" borderId="6" xfId="0" applyNumberFormat="1" applyFont="1" applyFill="1" applyBorder="1"/>
    <xf numFmtId="0" fontId="1" fillId="0" borderId="6" xfId="0" applyFont="1" applyFill="1" applyBorder="1" applyAlignment="1">
      <alignment horizontal="justify" vertical="center"/>
    </xf>
    <xf numFmtId="0" fontId="18" fillId="0" borderId="6" xfId="0" applyFont="1" applyFill="1" applyBorder="1" applyAlignment="1">
      <alignment horizontal="justify" vertical="center"/>
    </xf>
    <xf numFmtId="49" fontId="8" fillId="0" borderId="6" xfId="0" applyNumberFormat="1" applyFont="1" applyFill="1" applyBorder="1"/>
    <xf numFmtId="0" fontId="24" fillId="0" borderId="0" xfId="0" applyFont="1" applyAlignment="1">
      <alignment horizontal="right" vertical="center" wrapText="1"/>
    </xf>
    <xf numFmtId="185" fontId="25" fillId="0" borderId="6" xfId="0" applyNumberFormat="1" applyFont="1" applyBorder="1" applyAlignment="1">
      <alignment horizontal="right" vertical="center" wrapText="1"/>
    </xf>
    <xf numFmtId="0" fontId="1" fillId="0" borderId="0" xfId="1" applyFont="1" applyAlignment="1">
      <alignment horizontal="justify" vertical="justify"/>
    </xf>
    <xf numFmtId="0" fontId="8" fillId="0" borderId="0" xfId="0" applyFont="1" applyBorder="1" applyAlignment="1">
      <alignment vertical="top"/>
    </xf>
    <xf numFmtId="183" fontId="8" fillId="0" borderId="5" xfId="1" applyNumberFormat="1" applyFont="1" applyFill="1" applyBorder="1" applyAlignment="1" applyProtection="1">
      <alignment horizontal="left" vertical="justify" wrapText="1"/>
      <protection hidden="1"/>
    </xf>
    <xf numFmtId="183" fontId="8" fillId="0" borderId="6" xfId="1" applyNumberFormat="1" applyFont="1" applyFill="1" applyBorder="1" applyAlignment="1" applyProtection="1">
      <alignment wrapText="1"/>
      <protection hidden="1"/>
    </xf>
    <xf numFmtId="184" fontId="1" fillId="0" borderId="14" xfId="1" applyNumberFormat="1" applyFont="1" applyFill="1" applyBorder="1" applyAlignment="1" applyProtection="1">
      <alignment wrapText="1"/>
      <protection hidden="1"/>
    </xf>
    <xf numFmtId="185" fontId="8" fillId="0" borderId="15" xfId="1" applyNumberFormat="1" applyFont="1" applyFill="1" applyBorder="1" applyAlignment="1" applyProtection="1">
      <alignment wrapText="1"/>
      <protection hidden="1"/>
    </xf>
    <xf numFmtId="186" fontId="8" fillId="0" borderId="15" xfId="1" applyNumberFormat="1" applyFont="1" applyFill="1" applyBorder="1" applyAlignment="1" applyProtection="1">
      <alignment horizontal="right" wrapText="1"/>
      <protection hidden="1"/>
    </xf>
    <xf numFmtId="183" fontId="8" fillId="0" borderId="6" xfId="1" applyNumberFormat="1" applyFont="1" applyFill="1" applyBorder="1" applyAlignment="1" applyProtection="1">
      <alignment horizontal="right" wrapText="1"/>
      <protection hidden="1"/>
    </xf>
    <xf numFmtId="183" fontId="1" fillId="0" borderId="16" xfId="1" applyNumberFormat="1" applyFont="1" applyFill="1" applyBorder="1" applyAlignment="1" applyProtection="1">
      <alignment wrapText="1"/>
      <protection hidden="1"/>
    </xf>
    <xf numFmtId="187" fontId="1" fillId="0" borderId="15" xfId="1" applyNumberFormat="1" applyFont="1" applyFill="1" applyBorder="1" applyAlignment="1" applyProtection="1">
      <alignment wrapText="1"/>
      <protection hidden="1"/>
    </xf>
    <xf numFmtId="3" fontId="8" fillId="0" borderId="6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3" fontId="1" fillId="0" borderId="15" xfId="1" applyNumberFormat="1" applyFont="1" applyFill="1" applyBorder="1" applyAlignment="1" applyProtection="1">
      <protection hidden="1"/>
    </xf>
    <xf numFmtId="4" fontId="8" fillId="0" borderId="15" xfId="1" applyNumberFormat="1" applyFont="1" applyFill="1" applyBorder="1" applyAlignment="1" applyProtection="1">
      <protection hidden="1"/>
    </xf>
    <xf numFmtId="4" fontId="8" fillId="0" borderId="6" xfId="1" applyNumberFormat="1" applyFont="1" applyFill="1" applyBorder="1" applyAlignment="1" applyProtection="1">
      <protection hidden="1"/>
    </xf>
    <xf numFmtId="188" fontId="8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8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8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18" fillId="0" borderId="6" xfId="1" applyNumberFormat="1" applyFont="1" applyFill="1" applyBorder="1" applyAlignment="1" applyProtection="1">
      <alignment wrapText="1"/>
      <protection hidden="1"/>
    </xf>
    <xf numFmtId="184" fontId="23" fillId="0" borderId="14" xfId="1" applyNumberFormat="1" applyFont="1" applyFill="1" applyBorder="1" applyAlignment="1" applyProtection="1">
      <alignment wrapText="1"/>
      <protection hidden="1"/>
    </xf>
    <xf numFmtId="185" fontId="18" fillId="0" borderId="15" xfId="1" applyNumberFormat="1" applyFont="1" applyFill="1" applyBorder="1" applyAlignment="1" applyProtection="1">
      <alignment wrapText="1"/>
      <protection hidden="1"/>
    </xf>
    <xf numFmtId="186" fontId="18" fillId="0" borderId="15" xfId="1" applyNumberFormat="1" applyFont="1" applyFill="1" applyBorder="1" applyAlignment="1" applyProtection="1">
      <alignment horizontal="right" wrapText="1"/>
      <protection hidden="1"/>
    </xf>
    <xf numFmtId="183" fontId="18" fillId="0" borderId="6" xfId="1" applyNumberFormat="1" applyFont="1" applyFill="1" applyBorder="1" applyAlignment="1" applyProtection="1">
      <alignment horizontal="right" wrapText="1"/>
      <protection hidden="1"/>
    </xf>
    <xf numFmtId="183" fontId="23" fillId="0" borderId="16" xfId="1" applyNumberFormat="1" applyFont="1" applyFill="1" applyBorder="1" applyAlignment="1" applyProtection="1">
      <alignment wrapText="1"/>
      <protection hidden="1"/>
    </xf>
    <xf numFmtId="187" fontId="23" fillId="0" borderId="15" xfId="1" applyNumberFormat="1" applyFont="1" applyFill="1" applyBorder="1" applyAlignment="1" applyProtection="1">
      <alignment wrapText="1"/>
      <protection hidden="1"/>
    </xf>
    <xf numFmtId="3" fontId="18" fillId="0" borderId="6" xfId="1" applyNumberFormat="1" applyFont="1" applyFill="1" applyBorder="1" applyAlignment="1" applyProtection="1">
      <protection hidden="1"/>
    </xf>
    <xf numFmtId="3" fontId="23" fillId="0" borderId="16" xfId="1" applyNumberFormat="1" applyFont="1" applyFill="1" applyBorder="1" applyAlignment="1" applyProtection="1">
      <protection hidden="1"/>
    </xf>
    <xf numFmtId="3" fontId="23" fillId="0" borderId="15" xfId="1" applyNumberFormat="1" applyFont="1" applyFill="1" applyBorder="1" applyAlignment="1" applyProtection="1">
      <protection hidden="1"/>
    </xf>
    <xf numFmtId="4" fontId="18" fillId="0" borderId="15" xfId="1" applyNumberFormat="1" applyFont="1" applyFill="1" applyBorder="1" applyAlignment="1" applyProtection="1">
      <protection hidden="1"/>
    </xf>
    <xf numFmtId="4" fontId="18" fillId="0" borderId="6" xfId="1" applyNumberFormat="1" applyFont="1" applyFill="1" applyBorder="1" applyAlignment="1" applyProtection="1">
      <protection hidden="1"/>
    </xf>
    <xf numFmtId="188" fontId="8" fillId="0" borderId="6" xfId="1" applyNumberFormat="1" applyFont="1" applyFill="1" applyBorder="1" applyAlignment="1" applyProtection="1">
      <alignment horizontal="left" vertical="justify" wrapText="1"/>
      <protection hidden="1"/>
    </xf>
    <xf numFmtId="0" fontId="8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3" fontId="1" fillId="0" borderId="6" xfId="1" applyNumberFormat="1" applyFont="1" applyFill="1" applyBorder="1" applyAlignment="1" applyProtection="1">
      <alignment wrapText="1"/>
      <protection hidden="1"/>
    </xf>
    <xf numFmtId="185" fontId="1" fillId="0" borderId="15" xfId="1" applyNumberFormat="1" applyFont="1" applyFill="1" applyBorder="1" applyAlignment="1" applyProtection="1">
      <alignment wrapText="1"/>
      <protection hidden="1"/>
    </xf>
    <xf numFmtId="186" fontId="1" fillId="0" borderId="15" xfId="1" applyNumberFormat="1" applyFont="1" applyFill="1" applyBorder="1" applyAlignment="1" applyProtection="1">
      <alignment horizontal="right" wrapText="1"/>
      <protection hidden="1"/>
    </xf>
    <xf numFmtId="183" fontId="1" fillId="0" borderId="6" xfId="1" applyNumberFormat="1" applyFont="1" applyFill="1" applyBorder="1" applyAlignment="1" applyProtection="1">
      <alignment horizontal="right" wrapText="1"/>
      <protection hidden="1"/>
    </xf>
    <xf numFmtId="3" fontId="1" fillId="0" borderId="6" xfId="1" applyNumberFormat="1" applyFont="1" applyFill="1" applyBorder="1" applyAlignment="1" applyProtection="1">
      <protection hidden="1"/>
    </xf>
    <xf numFmtId="4" fontId="1" fillId="0" borderId="15" xfId="1" applyNumberFormat="1" applyFont="1" applyFill="1" applyBorder="1" applyAlignment="1" applyProtection="1">
      <protection hidden="1"/>
    </xf>
    <xf numFmtId="4" fontId="1" fillId="0" borderId="6" xfId="1" applyNumberFormat="1" applyFont="1" applyFill="1" applyBorder="1" applyAlignment="1" applyProtection="1">
      <protection hidden="1"/>
    </xf>
    <xf numFmtId="0" fontId="8" fillId="0" borderId="6" xfId="1" applyNumberFormat="1" applyFont="1" applyFill="1" applyBorder="1" applyAlignment="1" applyProtection="1">
      <alignment horizontal="left" vertical="justify" wrapText="1"/>
      <protection hidden="1"/>
    </xf>
    <xf numFmtId="184" fontId="8" fillId="0" borderId="14" xfId="1" applyNumberFormat="1" applyFont="1" applyFill="1" applyBorder="1" applyAlignment="1" applyProtection="1">
      <alignment wrapText="1"/>
      <protection hidden="1"/>
    </xf>
    <xf numFmtId="183" fontId="8" fillId="0" borderId="16" xfId="1" applyNumberFormat="1" applyFont="1" applyFill="1" applyBorder="1" applyAlignment="1" applyProtection="1">
      <alignment wrapText="1"/>
      <protection hidden="1"/>
    </xf>
    <xf numFmtId="187" fontId="8" fillId="0" borderId="15" xfId="1" applyNumberFormat="1" applyFont="1" applyFill="1" applyBorder="1" applyAlignment="1" applyProtection="1">
      <alignment wrapText="1"/>
      <protection hidden="1"/>
    </xf>
    <xf numFmtId="3" fontId="8" fillId="0" borderId="16" xfId="1" applyNumberFormat="1" applyFont="1" applyFill="1" applyBorder="1" applyAlignment="1" applyProtection="1">
      <protection hidden="1"/>
    </xf>
    <xf numFmtId="3" fontId="8" fillId="0" borderId="15" xfId="1" applyNumberFormat="1" applyFont="1" applyFill="1" applyBorder="1" applyAlignment="1" applyProtection="1">
      <protection hidden="1"/>
    </xf>
    <xf numFmtId="184" fontId="18" fillId="0" borderId="14" xfId="1" applyNumberFormat="1" applyFont="1" applyFill="1" applyBorder="1" applyAlignment="1" applyProtection="1">
      <alignment wrapText="1"/>
      <protection hidden="1"/>
    </xf>
    <xf numFmtId="183" fontId="18" fillId="0" borderId="16" xfId="1" applyNumberFormat="1" applyFont="1" applyFill="1" applyBorder="1" applyAlignment="1" applyProtection="1">
      <alignment wrapText="1"/>
      <protection hidden="1"/>
    </xf>
    <xf numFmtId="187" fontId="18" fillId="0" borderId="15" xfId="1" applyNumberFormat="1" applyFont="1" applyFill="1" applyBorder="1" applyAlignment="1" applyProtection="1">
      <alignment wrapText="1"/>
      <protection hidden="1"/>
    </xf>
    <xf numFmtId="3" fontId="18" fillId="0" borderId="16" xfId="1" applyNumberFormat="1" applyFont="1" applyFill="1" applyBorder="1" applyAlignment="1" applyProtection="1">
      <protection hidden="1"/>
    </xf>
    <xf numFmtId="3" fontId="18" fillId="0" borderId="15" xfId="1" applyNumberFormat="1" applyFont="1" applyFill="1" applyBorder="1" applyAlignment="1" applyProtection="1">
      <protection hidden="1"/>
    </xf>
    <xf numFmtId="183" fontId="1" fillId="0" borderId="5" xfId="1" applyNumberFormat="1" applyFont="1" applyFill="1" applyBorder="1" applyAlignment="1" applyProtection="1">
      <alignment horizontal="left" vertical="justify" wrapText="1"/>
      <protection hidden="1"/>
    </xf>
    <xf numFmtId="188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8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8" fillId="0" borderId="5" xfId="1" applyNumberFormat="1" applyFont="1" applyFill="1" applyBorder="1" applyAlignment="1" applyProtection="1">
      <alignment horizontal="justify" vertical="justify" wrapText="1"/>
      <protection hidden="1"/>
    </xf>
    <xf numFmtId="188" fontId="8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8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8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8" fillId="0" borderId="16" xfId="1" applyNumberFormat="1" applyFont="1" applyFill="1" applyBorder="1" applyAlignment="1" applyProtection="1">
      <alignment horizontal="justify" vertical="justify" wrapText="1"/>
      <protection hidden="1"/>
    </xf>
    <xf numFmtId="183" fontId="18" fillId="0" borderId="14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6" xfId="1" applyNumberFormat="1" applyFont="1" applyFill="1" applyBorder="1" applyAlignment="1" applyProtection="1">
      <alignment horizontal="justify" vertical="justify" wrapText="1"/>
      <protection hidden="1"/>
    </xf>
    <xf numFmtId="0" fontId="8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8" fillId="0" borderId="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6" xfId="1" applyNumberFormat="1" applyFont="1" applyFill="1" applyBorder="1" applyAlignment="1" applyProtection="1">
      <alignment horizontal="justify" vertical="justify" wrapText="1"/>
      <protection hidden="1"/>
    </xf>
    <xf numFmtId="188" fontId="8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8" fillId="0" borderId="6" xfId="1" applyNumberFormat="1" applyFont="1" applyFill="1" applyBorder="1" applyAlignment="1" applyProtection="1">
      <alignment horizontal="justify" vertical="justify" wrapText="1"/>
      <protection hidden="1"/>
    </xf>
    <xf numFmtId="3" fontId="23" fillId="0" borderId="6" xfId="1" applyNumberFormat="1" applyFont="1" applyFill="1" applyBorder="1" applyAlignment="1" applyProtection="1">
      <protection hidden="1"/>
    </xf>
    <xf numFmtId="183" fontId="8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8" fillId="0" borderId="16" xfId="1" applyNumberFormat="1" applyFont="1" applyFill="1" applyBorder="1" applyAlignment="1" applyProtection="1">
      <alignment horizontal="left" vertical="justify" wrapText="1"/>
      <protection hidden="1"/>
    </xf>
    <xf numFmtId="183" fontId="18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8" fillId="0" borderId="17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8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8" fillId="0" borderId="20" xfId="1" applyNumberFormat="1" applyFont="1" applyFill="1" applyBorder="1" applyAlignment="1" applyProtection="1">
      <alignment horizontal="justify" vertical="justify" wrapText="1"/>
      <protection hidden="1"/>
    </xf>
    <xf numFmtId="188" fontId="8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8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84" fontId="1" fillId="0" borderId="6" xfId="1" applyNumberFormat="1" applyFont="1" applyFill="1" applyBorder="1" applyAlignment="1" applyProtection="1">
      <alignment wrapText="1"/>
      <protection hidden="1"/>
    </xf>
    <xf numFmtId="185" fontId="1" fillId="0" borderId="6" xfId="1" applyNumberFormat="1" applyFont="1" applyFill="1" applyBorder="1" applyAlignment="1" applyProtection="1">
      <alignment wrapText="1"/>
      <protection hidden="1"/>
    </xf>
    <xf numFmtId="186" fontId="1" fillId="0" borderId="6" xfId="1" applyNumberFormat="1" applyFont="1" applyFill="1" applyBorder="1" applyAlignment="1" applyProtection="1">
      <alignment horizontal="right" wrapText="1"/>
      <protection hidden="1"/>
    </xf>
    <xf numFmtId="187" fontId="1" fillId="0" borderId="6" xfId="1" applyNumberFormat="1" applyFont="1" applyFill="1" applyBorder="1" applyAlignment="1" applyProtection="1">
      <alignment wrapText="1"/>
      <protection hidden="1"/>
    </xf>
    <xf numFmtId="4" fontId="1" fillId="0" borderId="21" xfId="1" applyNumberFormat="1" applyFont="1" applyFill="1" applyBorder="1" applyAlignment="1" applyProtection="1">
      <protection hidden="1"/>
    </xf>
    <xf numFmtId="4" fontId="1" fillId="0" borderId="13" xfId="1" applyNumberFormat="1" applyFont="1" applyFill="1" applyBorder="1" applyAlignment="1" applyProtection="1">
      <protection hidden="1"/>
    </xf>
    <xf numFmtId="184" fontId="8" fillId="0" borderId="6" xfId="1" applyNumberFormat="1" applyFont="1" applyFill="1" applyBorder="1" applyAlignment="1" applyProtection="1">
      <alignment wrapText="1"/>
      <protection hidden="1"/>
    </xf>
    <xf numFmtId="185" fontId="8" fillId="0" borderId="6" xfId="1" applyNumberFormat="1" applyFont="1" applyFill="1" applyBorder="1" applyAlignment="1" applyProtection="1">
      <alignment wrapText="1"/>
      <protection hidden="1"/>
    </xf>
    <xf numFmtId="186" fontId="8" fillId="0" borderId="6" xfId="1" applyNumberFormat="1" applyFont="1" applyFill="1" applyBorder="1" applyAlignment="1" applyProtection="1">
      <alignment horizontal="right" wrapText="1"/>
      <protection hidden="1"/>
    </xf>
    <xf numFmtId="187" fontId="8" fillId="0" borderId="6" xfId="1" applyNumberFormat="1" applyFont="1" applyFill="1" applyBorder="1" applyAlignment="1" applyProtection="1">
      <alignment wrapText="1"/>
      <protection hidden="1"/>
    </xf>
    <xf numFmtId="4" fontId="8" fillId="0" borderId="21" xfId="1" applyNumberFormat="1" applyFont="1" applyFill="1" applyBorder="1" applyAlignment="1" applyProtection="1">
      <protection hidden="1"/>
    </xf>
    <xf numFmtId="4" fontId="8" fillId="0" borderId="13" xfId="1" applyNumberFormat="1" applyFont="1" applyFill="1" applyBorder="1" applyAlignment="1" applyProtection="1">
      <protection hidden="1"/>
    </xf>
    <xf numFmtId="184" fontId="18" fillId="0" borderId="6" xfId="1" applyNumberFormat="1" applyFont="1" applyFill="1" applyBorder="1" applyAlignment="1" applyProtection="1">
      <alignment wrapText="1"/>
      <protection hidden="1"/>
    </xf>
    <xf numFmtId="185" fontId="18" fillId="0" borderId="6" xfId="1" applyNumberFormat="1" applyFont="1" applyFill="1" applyBorder="1" applyAlignment="1" applyProtection="1">
      <alignment wrapText="1"/>
      <protection hidden="1"/>
    </xf>
    <xf numFmtId="186" fontId="18" fillId="0" borderId="6" xfId="1" applyNumberFormat="1" applyFont="1" applyFill="1" applyBorder="1" applyAlignment="1" applyProtection="1">
      <alignment horizontal="right" wrapText="1"/>
      <protection hidden="1"/>
    </xf>
    <xf numFmtId="187" fontId="18" fillId="0" borderId="6" xfId="1" applyNumberFormat="1" applyFont="1" applyFill="1" applyBorder="1" applyAlignment="1" applyProtection="1">
      <alignment wrapText="1"/>
      <protection hidden="1"/>
    </xf>
    <xf numFmtId="4" fontId="18" fillId="0" borderId="21" xfId="1" applyNumberFormat="1" applyFont="1" applyFill="1" applyBorder="1" applyAlignment="1" applyProtection="1">
      <protection hidden="1"/>
    </xf>
    <xf numFmtId="4" fontId="18" fillId="0" borderId="13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4" fontId="1" fillId="0" borderId="6" xfId="0" applyNumberFormat="1" applyFont="1" applyFill="1" applyBorder="1"/>
    <xf numFmtId="4" fontId="8" fillId="0" borderId="6" xfId="0" applyNumberFormat="1" applyFont="1" applyFill="1" applyBorder="1"/>
    <xf numFmtId="0" fontId="19" fillId="0" borderId="11" xfId="0" applyNumberFormat="1" applyFont="1" applyFill="1" applyBorder="1" applyAlignment="1">
      <alignment horizontal="left" vertical="top" wrapText="1"/>
    </xf>
    <xf numFmtId="0" fontId="1" fillId="0" borderId="6" xfId="0" applyFont="1" applyFill="1" applyBorder="1"/>
    <xf numFmtId="0" fontId="24" fillId="0" borderId="15" xfId="0" applyFont="1" applyBorder="1" applyAlignment="1">
      <alignment horizontal="right" vertical="center" wrapText="1"/>
    </xf>
    <xf numFmtId="0" fontId="24" fillId="0" borderId="14" xfId="0" applyFont="1" applyBorder="1" applyAlignment="1">
      <alignment horizontal="right" vertical="center" wrapText="1"/>
    </xf>
    <xf numFmtId="0" fontId="26" fillId="0" borderId="14" xfId="0" applyFont="1" applyBorder="1" applyAlignment="1">
      <alignment horizontal="right" vertical="center" wrapText="1"/>
    </xf>
    <xf numFmtId="0" fontId="1" fillId="0" borderId="6" xfId="0" applyFont="1" applyFill="1" applyBorder="1" applyAlignment="1">
      <alignment wrapText="1"/>
    </xf>
    <xf numFmtId="0" fontId="8" fillId="0" borderId="0" xfId="1" applyNumberFormat="1" applyFont="1" applyFill="1" applyBorder="1" applyAlignment="1" applyProtection="1">
      <alignment horizontal="center"/>
      <protection hidden="1"/>
    </xf>
    <xf numFmtId="0" fontId="8" fillId="0" borderId="6" xfId="1" applyNumberFormat="1" applyFont="1" applyFill="1" applyBorder="1" applyAlignment="1" applyProtection="1">
      <alignment horizontal="center" vertical="justify"/>
      <protection hidden="1"/>
    </xf>
    <xf numFmtId="0" fontId="8" fillId="0" borderId="6" xfId="1" applyNumberFormat="1" applyFont="1" applyFill="1" applyBorder="1" applyAlignment="1" applyProtection="1">
      <alignment horizontal="center" vertical="top" wrapText="1"/>
      <protection hidden="1"/>
    </xf>
    <xf numFmtId="0" fontId="8" fillId="0" borderId="6" xfId="1" applyNumberFormat="1" applyFont="1" applyFill="1" applyBorder="1" applyAlignment="1" applyProtection="1">
      <alignment horizontal="center" wrapText="1"/>
      <protection hidden="1"/>
    </xf>
    <xf numFmtId="0" fontId="8" fillId="0" borderId="6" xfId="1" applyNumberFormat="1" applyFont="1" applyFill="1" applyBorder="1" applyAlignment="1" applyProtection="1">
      <alignment vertical="justify"/>
      <protection hidden="1"/>
    </xf>
    <xf numFmtId="0" fontId="8" fillId="0" borderId="6" xfId="1" applyNumberFormat="1" applyFont="1" applyFill="1" applyBorder="1" applyAlignment="1" applyProtection="1">
      <alignment vertical="top" wrapText="1"/>
      <protection hidden="1"/>
    </xf>
    <xf numFmtId="185" fontId="8" fillId="0" borderId="6" xfId="1" applyNumberFormat="1" applyFont="1" applyFill="1" applyBorder="1" applyAlignment="1" applyProtection="1">
      <alignment vertical="top" wrapText="1"/>
      <protection hidden="1"/>
    </xf>
    <xf numFmtId="186" fontId="8" fillId="0" borderId="6" xfId="1" applyNumberFormat="1" applyFont="1" applyFill="1" applyBorder="1" applyAlignment="1" applyProtection="1">
      <alignment horizontal="right" vertical="top" wrapText="1"/>
      <protection hidden="1"/>
    </xf>
    <xf numFmtId="183" fontId="8" fillId="0" borderId="6" xfId="1" applyNumberFormat="1" applyFont="1" applyFill="1" applyBorder="1" applyAlignment="1" applyProtection="1">
      <alignment horizontal="right" vertical="top" wrapText="1"/>
      <protection hidden="1"/>
    </xf>
    <xf numFmtId="4" fontId="8" fillId="0" borderId="6" xfId="1" applyNumberFormat="1" applyFont="1" applyFill="1" applyBorder="1" applyAlignment="1" applyProtection="1">
      <alignment vertical="top" wrapText="1"/>
      <protection hidden="1"/>
    </xf>
    <xf numFmtId="0" fontId="19" fillId="0" borderId="6" xfId="0" applyFont="1" applyFill="1" applyBorder="1" applyAlignment="1">
      <alignment horizontal="left" vertical="top" wrapText="1"/>
    </xf>
    <xf numFmtId="0" fontId="19" fillId="0" borderId="6" xfId="0" applyFont="1" applyFill="1" applyBorder="1" applyAlignment="1">
      <alignment horizontal="center" wrapText="1"/>
    </xf>
    <xf numFmtId="182" fontId="19" fillId="0" borderId="6" xfId="0" applyNumberFormat="1" applyFont="1" applyFill="1" applyBorder="1" applyAlignment="1">
      <alignment horizontal="right" wrapText="1"/>
    </xf>
    <xf numFmtId="4" fontId="23" fillId="0" borderId="6" xfId="1" applyNumberFormat="1" applyFont="1" applyFill="1" applyBorder="1" applyAlignment="1" applyProtection="1">
      <protection hidden="1"/>
    </xf>
    <xf numFmtId="193" fontId="1" fillId="0" borderId="6" xfId="0" applyNumberFormat="1" applyFont="1" applyFill="1" applyBorder="1"/>
    <xf numFmtId="193" fontId="8" fillId="0" borderId="6" xfId="0" applyNumberFormat="1" applyFont="1" applyFill="1" applyBorder="1"/>
    <xf numFmtId="0" fontId="19" fillId="0" borderId="9" xfId="0" applyFont="1" applyBorder="1" applyAlignment="1">
      <alignment horizontal="center" wrapText="1"/>
    </xf>
    <xf numFmtId="0" fontId="19" fillId="0" borderId="9" xfId="0" applyFont="1" applyBorder="1" applyAlignment="1">
      <alignment horizontal="left" vertical="top" wrapText="1"/>
    </xf>
    <xf numFmtId="0" fontId="20" fillId="0" borderId="11" xfId="0" applyFont="1" applyFill="1" applyBorder="1" applyAlignment="1">
      <alignment horizontal="left" wrapText="1"/>
    </xf>
    <xf numFmtId="183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85" fontId="1" fillId="0" borderId="15" xfId="1" applyNumberFormat="1" applyFont="1" applyFill="1" applyBorder="1" applyAlignment="1" applyProtection="1">
      <alignment horizontal="right" wrapText="1"/>
      <protection hidden="1"/>
    </xf>
    <xf numFmtId="183" fontId="8" fillId="0" borderId="22" xfId="1" applyNumberFormat="1" applyFont="1" applyFill="1" applyBorder="1" applyAlignment="1" applyProtection="1">
      <alignment horizontal="justify" vertical="justify" wrapText="1"/>
      <protection hidden="1"/>
    </xf>
    <xf numFmtId="0" fontId="8" fillId="0" borderId="14" xfId="1" applyNumberFormat="1" applyFont="1" applyFill="1" applyBorder="1" applyAlignment="1" applyProtection="1">
      <alignment horizontal="justify" vertical="justify" wrapText="1"/>
      <protection hidden="1"/>
    </xf>
    <xf numFmtId="188" fontId="8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26" fillId="0" borderId="6" xfId="0" applyNumberFormat="1" applyFont="1" applyBorder="1" applyAlignment="1">
      <alignment horizontal="right" vertical="center" wrapText="1"/>
    </xf>
    <xf numFmtId="0" fontId="24" fillId="0" borderId="6" xfId="0" applyFont="1" applyBorder="1" applyAlignment="1">
      <alignment horizontal="right" vertical="center" wrapText="1"/>
    </xf>
    <xf numFmtId="0" fontId="26" fillId="0" borderId="14" xfId="0" applyFont="1" applyBorder="1" applyAlignment="1">
      <alignment vertical="center" wrapText="1"/>
    </xf>
    <xf numFmtId="0" fontId="26" fillId="0" borderId="6" xfId="0" applyFont="1" applyBorder="1" applyAlignment="1">
      <alignment horizontal="right" vertical="center" wrapText="1"/>
    </xf>
    <xf numFmtId="4" fontId="26" fillId="0" borderId="6" xfId="0" applyNumberFormat="1" applyFont="1" applyBorder="1" applyAlignment="1">
      <alignment horizontal="right" vertical="center" wrapText="1"/>
    </xf>
    <xf numFmtId="183" fontId="24" fillId="0" borderId="6" xfId="0" applyNumberFormat="1" applyFont="1" applyBorder="1" applyAlignment="1">
      <alignment horizontal="right" vertical="center" wrapText="1"/>
    </xf>
    <xf numFmtId="185" fontId="26" fillId="0" borderId="6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6" fillId="0" borderId="6" xfId="0" applyFont="1" applyBorder="1" applyAlignment="1">
      <alignment vertical="center" wrapText="1"/>
    </xf>
    <xf numFmtId="4" fontId="24" fillId="0" borderId="6" xfId="0" applyNumberFormat="1" applyFont="1" applyBorder="1" applyAlignment="1">
      <alignment horizontal="right" vertical="center" wrapText="1"/>
    </xf>
    <xf numFmtId="0" fontId="25" fillId="0" borderId="6" xfId="0" applyFont="1" applyBorder="1" applyAlignment="1">
      <alignment vertical="center" wrapText="1"/>
    </xf>
    <xf numFmtId="183" fontId="25" fillId="0" borderId="6" xfId="0" applyNumberFormat="1" applyFont="1" applyBorder="1" applyAlignment="1">
      <alignment horizontal="right" vertical="center" wrapText="1"/>
    </xf>
    <xf numFmtId="4" fontId="25" fillId="0" borderId="6" xfId="0" applyNumberFormat="1" applyFont="1" applyBorder="1" applyAlignment="1">
      <alignment horizontal="right" vertical="center" wrapText="1"/>
    </xf>
    <xf numFmtId="0" fontId="24" fillId="0" borderId="6" xfId="0" applyFont="1" applyBorder="1" applyAlignment="1">
      <alignment vertical="center" wrapText="1"/>
    </xf>
    <xf numFmtId="183" fontId="27" fillId="0" borderId="6" xfId="0" applyNumberFormat="1" applyFont="1" applyBorder="1" applyAlignment="1">
      <alignment horizontal="right" vertical="center" wrapText="1"/>
    </xf>
    <xf numFmtId="185" fontId="24" fillId="0" borderId="6" xfId="0" applyNumberFormat="1" applyFont="1" applyBorder="1" applyAlignment="1">
      <alignment horizontal="right" vertical="center" wrapText="1"/>
    </xf>
    <xf numFmtId="0" fontId="27" fillId="0" borderId="6" xfId="0" applyFont="1" applyBorder="1" applyAlignment="1">
      <alignment horizontal="justify" vertical="center" wrapText="1"/>
    </xf>
    <xf numFmtId="185" fontId="27" fillId="0" borderId="6" xfId="0" applyNumberFormat="1" applyFont="1" applyBorder="1" applyAlignment="1">
      <alignment horizontal="right" vertical="center" wrapText="1"/>
    </xf>
    <xf numFmtId="185" fontId="28" fillId="0" borderId="6" xfId="0" applyNumberFormat="1" applyFont="1" applyBorder="1" applyAlignment="1">
      <alignment horizontal="right" vertical="center" wrapText="1"/>
    </xf>
    <xf numFmtId="0" fontId="28" fillId="0" borderId="6" xfId="0" applyFont="1" applyBorder="1" applyAlignment="1">
      <alignment horizontal="justify" vertical="center" wrapText="1"/>
    </xf>
    <xf numFmtId="0" fontId="24" fillId="0" borderId="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right" vertical="center" wrapText="1"/>
    </xf>
    <xf numFmtId="0" fontId="26" fillId="0" borderId="0" xfId="0" applyFont="1" applyAlignment="1">
      <alignment horizontal="right" vertical="center" wrapText="1"/>
    </xf>
    <xf numFmtId="183" fontId="28" fillId="0" borderId="6" xfId="0" applyNumberFormat="1" applyFont="1" applyBorder="1" applyAlignment="1">
      <alignment horizontal="right" vertical="center" wrapText="1"/>
    </xf>
    <xf numFmtId="183" fontId="1" fillId="0" borderId="6" xfId="1" applyNumberFormat="1" applyFont="1" applyFill="1" applyBorder="1" applyAlignment="1" applyProtection="1">
      <alignment horizontal="justify" vertical="justify" wrapText="1"/>
      <protection hidden="1"/>
    </xf>
    <xf numFmtId="0" fontId="8" fillId="0" borderId="0" xfId="0" applyFont="1" applyAlignment="1">
      <alignment wrapText="1"/>
    </xf>
    <xf numFmtId="0" fontId="1" fillId="0" borderId="0" xfId="0" applyFont="1" applyAlignment="1"/>
    <xf numFmtId="0" fontId="18" fillId="0" borderId="6" xfId="0" applyFont="1" applyBorder="1" applyAlignment="1">
      <alignment wrapText="1"/>
    </xf>
    <xf numFmtId="0" fontId="1" fillId="0" borderId="6" xfId="0" applyFont="1" applyBorder="1" applyAlignment="1">
      <alignment wrapText="1"/>
    </xf>
    <xf numFmtId="0" fontId="1" fillId="0" borderId="6" xfId="0" applyFont="1" applyBorder="1" applyAlignment="1"/>
    <xf numFmtId="0" fontId="18" fillId="0" borderId="6" xfId="0" applyFont="1" applyBorder="1" applyAlignment="1">
      <alignment vertical="center" wrapText="1"/>
    </xf>
    <xf numFmtId="185" fontId="18" fillId="0" borderId="6" xfId="0" applyNumberFormat="1" applyFont="1" applyBorder="1" applyAlignment="1">
      <alignment horizontal="right" vertical="center" wrapText="1"/>
    </xf>
    <xf numFmtId="183" fontId="18" fillId="0" borderId="6" xfId="0" applyNumberFormat="1" applyFont="1" applyBorder="1" applyAlignment="1">
      <alignment horizontal="right" vertical="center" wrapText="1"/>
    </xf>
    <xf numFmtId="4" fontId="18" fillId="0" borderId="6" xfId="0" applyNumberFormat="1" applyFont="1" applyBorder="1" applyAlignment="1">
      <alignment horizontal="right" vertical="center" wrapText="1"/>
    </xf>
    <xf numFmtId="0" fontId="1" fillId="0" borderId="6" xfId="0" applyFont="1" applyBorder="1" applyAlignment="1">
      <alignment vertical="center" wrapText="1"/>
    </xf>
    <xf numFmtId="185" fontId="1" fillId="0" borderId="6" xfId="0" applyNumberFormat="1" applyFont="1" applyBorder="1" applyAlignment="1">
      <alignment horizontal="right" vertical="center" wrapText="1"/>
    </xf>
    <xf numFmtId="183" fontId="1" fillId="0" borderId="6" xfId="0" applyNumberFormat="1" applyFont="1" applyBorder="1" applyAlignment="1">
      <alignment horizontal="right" vertical="center" wrapText="1"/>
    </xf>
    <xf numFmtId="4" fontId="1" fillId="0" borderId="6" xfId="0" applyNumberFormat="1" applyFont="1" applyBorder="1" applyAlignment="1">
      <alignment horizontal="right" vertical="center" wrapText="1"/>
    </xf>
    <xf numFmtId="0" fontId="18" fillId="0" borderId="6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1" fillId="0" borderId="6" xfId="0" applyFont="1" applyBorder="1"/>
    <xf numFmtId="0" fontId="8" fillId="0" borderId="6" xfId="0" applyFont="1" applyBorder="1" applyAlignment="1">
      <alignment horizontal="justify" vertical="center" wrapText="1"/>
    </xf>
    <xf numFmtId="4" fontId="1" fillId="0" borderId="6" xfId="0" applyNumberFormat="1" applyFont="1" applyBorder="1" applyAlignment="1">
      <alignment horizontal="right" wrapText="1"/>
    </xf>
    <xf numFmtId="3" fontId="1" fillId="0" borderId="6" xfId="0" applyNumberFormat="1" applyFont="1" applyBorder="1" applyAlignment="1">
      <alignment horizontal="right" wrapText="1"/>
    </xf>
    <xf numFmtId="0" fontId="1" fillId="0" borderId="6" xfId="0" applyFont="1" applyBorder="1" applyAlignment="1">
      <alignment horizontal="center" vertical="top" wrapText="1"/>
    </xf>
    <xf numFmtId="4" fontId="1" fillId="0" borderId="6" xfId="0" applyNumberFormat="1" applyFont="1" applyBorder="1" applyAlignment="1">
      <alignment horizontal="right" vertical="top" wrapText="1"/>
    </xf>
    <xf numFmtId="3" fontId="1" fillId="0" borderId="6" xfId="0" applyNumberFormat="1" applyFont="1" applyBorder="1" applyAlignment="1">
      <alignment horizontal="right" vertical="top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3" fontId="1" fillId="0" borderId="0" xfId="0" applyNumberFormat="1" applyFont="1"/>
    <xf numFmtId="0" fontId="1" fillId="0" borderId="0" xfId="1" applyFont="1" applyAlignment="1">
      <alignment horizontal="right"/>
    </xf>
    <xf numFmtId="0" fontId="8" fillId="0" borderId="0" xfId="0" quotePrefix="1" applyFont="1" applyAlignment="1">
      <alignment wrapText="1"/>
    </xf>
    <xf numFmtId="0" fontId="8" fillId="0" borderId="0" xfId="0" quotePrefix="1" applyFont="1" applyAlignment="1"/>
    <xf numFmtId="0" fontId="8" fillId="0" borderId="0" xfId="0" applyFont="1" applyBorder="1" applyAlignment="1">
      <alignment vertical="top" wrapText="1"/>
    </xf>
    <xf numFmtId="0" fontId="8" fillId="0" borderId="0" xfId="1" applyNumberFormat="1" applyFont="1" applyFill="1" applyAlignment="1" applyProtection="1">
      <alignment horizontal="right" vertical="top"/>
      <protection hidden="1"/>
    </xf>
    <xf numFmtId="0" fontId="8" fillId="0" borderId="0" xfId="1" applyNumberFormat="1" applyFont="1" applyFill="1" applyAlignment="1" applyProtection="1">
      <alignment horizontal="center" vertical="top"/>
      <protection hidden="1"/>
    </xf>
    <xf numFmtId="4" fontId="8" fillId="0" borderId="0" xfId="1" applyNumberFormat="1" applyFont="1" applyFill="1" applyAlignment="1" applyProtection="1">
      <alignment horizontal="center" vertical="top"/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4" fontId="26" fillId="0" borderId="6" xfId="0" applyNumberFormat="1" applyFont="1" applyBorder="1" applyAlignment="1">
      <alignment horizontal="right" vertical="center" wrapText="1"/>
    </xf>
    <xf numFmtId="183" fontId="26" fillId="0" borderId="6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4" fillId="0" borderId="0" xfId="0" applyFont="1" applyBorder="1" applyAlignment="1">
      <alignment horizontal="right" vertical="center" wrapText="1"/>
    </xf>
    <xf numFmtId="185" fontId="26" fillId="0" borderId="6" xfId="0" applyNumberFormat="1" applyFont="1" applyBorder="1" applyAlignment="1">
      <alignment horizontal="right" vertical="center" wrapText="1"/>
    </xf>
    <xf numFmtId="0" fontId="1" fillId="0" borderId="6" xfId="0" applyNumberFormat="1" applyFont="1" applyFill="1" applyBorder="1" applyAlignment="1">
      <alignment wrapText="1"/>
    </xf>
    <xf numFmtId="0" fontId="19" fillId="0" borderId="5" xfId="0" applyFont="1" applyBorder="1" applyAlignment="1">
      <alignment horizontal="left" vertical="top" wrapText="1"/>
    </xf>
    <xf numFmtId="49" fontId="19" fillId="0" borderId="6" xfId="0" applyNumberFormat="1" applyFont="1" applyBorder="1" applyAlignment="1">
      <alignment horizontal="center" wrapText="1"/>
    </xf>
    <xf numFmtId="0" fontId="1" fillId="0" borderId="6" xfId="1" applyFont="1" applyBorder="1" applyProtection="1">
      <protection hidden="1"/>
    </xf>
    <xf numFmtId="0" fontId="1" fillId="0" borderId="6" xfId="1" applyFont="1" applyBorder="1" applyAlignment="1" applyProtection="1">
      <alignment horizontal="right"/>
      <protection hidden="1"/>
    </xf>
    <xf numFmtId="0" fontId="1" fillId="0" borderId="6" xfId="1" applyFont="1" applyBorder="1"/>
    <xf numFmtId="0" fontId="26" fillId="0" borderId="0" xfId="0" applyFont="1" applyBorder="1" applyAlignment="1">
      <alignment vertical="center" wrapText="1"/>
    </xf>
    <xf numFmtId="3" fontId="1" fillId="0" borderId="6" xfId="1" applyNumberFormat="1" applyFont="1" applyBorder="1"/>
    <xf numFmtId="4" fontId="26" fillId="0" borderId="6" xfId="0" applyNumberFormat="1" applyFont="1" applyBorder="1" applyAlignment="1">
      <alignment horizontal="right" vertical="center" wrapText="1"/>
    </xf>
    <xf numFmtId="0" fontId="26" fillId="0" borderId="14" xfId="0" applyFont="1" applyBorder="1" applyAlignment="1">
      <alignment vertical="center" wrapText="1"/>
    </xf>
    <xf numFmtId="183" fontId="26" fillId="0" borderId="6" xfId="0" applyNumberFormat="1" applyFont="1" applyBorder="1" applyAlignment="1">
      <alignment horizontal="right" vertical="center" wrapText="1"/>
    </xf>
    <xf numFmtId="185" fontId="26" fillId="0" borderId="6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6" fillId="0" borderId="6" xfId="0" applyFont="1" applyBorder="1" applyAlignment="1">
      <alignment vertical="center" wrapText="1"/>
    </xf>
    <xf numFmtId="4" fontId="26" fillId="0" borderId="6" xfId="0" applyNumberFormat="1" applyFont="1" applyBorder="1" applyAlignment="1">
      <alignment horizontal="right" vertical="center" wrapText="1"/>
    </xf>
    <xf numFmtId="0" fontId="24" fillId="0" borderId="6" xfId="0" applyFont="1" applyBorder="1" applyAlignment="1">
      <alignment horizontal="right" vertical="center" wrapText="1"/>
    </xf>
    <xf numFmtId="0" fontId="26" fillId="0" borderId="6" xfId="0" applyFont="1" applyBorder="1" applyAlignment="1">
      <alignment horizontal="right" vertical="center" wrapText="1"/>
    </xf>
    <xf numFmtId="183" fontId="26" fillId="0" borderId="6" xfId="0" applyNumberFormat="1" applyFont="1" applyBorder="1" applyAlignment="1">
      <alignment horizontal="right" vertical="center" wrapText="1"/>
    </xf>
    <xf numFmtId="0" fontId="24" fillId="0" borderId="15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185" fontId="26" fillId="0" borderId="6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6" fillId="0" borderId="6" xfId="0" applyFont="1" applyBorder="1" applyAlignment="1">
      <alignment vertical="center" wrapText="1"/>
    </xf>
    <xf numFmtId="183" fontId="25" fillId="0" borderId="6" xfId="0" applyNumberFormat="1" applyFont="1" applyBorder="1" applyAlignment="1">
      <alignment horizontal="right" vertical="center" wrapText="1"/>
    </xf>
    <xf numFmtId="4" fontId="25" fillId="0" borderId="6" xfId="0" applyNumberFormat="1" applyFont="1" applyBorder="1" applyAlignment="1">
      <alignment horizontal="right" vertical="center" wrapText="1"/>
    </xf>
    <xf numFmtId="0" fontId="24" fillId="0" borderId="6" xfId="0" applyFont="1" applyBorder="1" applyAlignment="1">
      <alignment vertical="center" wrapText="1"/>
    </xf>
    <xf numFmtId="0" fontId="24" fillId="0" borderId="0" xfId="0" applyFont="1" applyBorder="1" applyAlignment="1">
      <alignment horizontal="right" vertical="center" wrapText="1"/>
    </xf>
    <xf numFmtId="183" fontId="8" fillId="0" borderId="22" xfId="1" applyNumberFormat="1" applyFont="1" applyFill="1" applyBorder="1" applyAlignment="1" applyProtection="1">
      <alignment horizontal="left" vertical="justify" wrapText="1"/>
      <protection hidden="1"/>
    </xf>
    <xf numFmtId="4" fontId="26" fillId="0" borderId="6" xfId="0" applyNumberFormat="1" applyFont="1" applyBorder="1" applyAlignment="1">
      <alignment horizontal="right" vertical="center" wrapText="1"/>
    </xf>
    <xf numFmtId="4" fontId="25" fillId="0" borderId="6" xfId="0" applyNumberFormat="1" applyFont="1" applyBorder="1" applyAlignment="1">
      <alignment horizontal="right" vertical="center" wrapText="1"/>
    </xf>
    <xf numFmtId="183" fontId="26" fillId="0" borderId="6" xfId="0" applyNumberFormat="1" applyFont="1" applyBorder="1" applyAlignment="1">
      <alignment horizontal="right" vertical="center" wrapText="1"/>
    </xf>
    <xf numFmtId="0" fontId="24" fillId="0" borderId="6" xfId="0" applyFont="1" applyBorder="1" applyAlignment="1">
      <alignment horizontal="right" vertical="center" wrapText="1"/>
    </xf>
    <xf numFmtId="0" fontId="26" fillId="0" borderId="6" xfId="0" applyFont="1" applyBorder="1" applyAlignment="1">
      <alignment horizontal="right" vertical="center" wrapText="1"/>
    </xf>
    <xf numFmtId="0" fontId="26" fillId="0" borderId="1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183" fontId="25" fillId="0" borderId="6" xfId="0" applyNumberFormat="1" applyFont="1" applyBorder="1" applyAlignment="1">
      <alignment horizontal="right" vertical="center" wrapText="1"/>
    </xf>
    <xf numFmtId="0" fontId="26" fillId="0" borderId="6" xfId="0" applyFont="1" applyBorder="1" applyAlignment="1">
      <alignment vertical="center" wrapText="1"/>
    </xf>
    <xf numFmtId="0" fontId="25" fillId="0" borderId="6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26" fillId="0" borderId="0" xfId="0" applyFont="1" applyBorder="1" applyAlignment="1">
      <alignment horizontal="right" vertical="center" wrapText="1"/>
    </xf>
    <xf numFmtId="0" fontId="24" fillId="0" borderId="0" xfId="0" applyFont="1" applyBorder="1" applyAlignment="1">
      <alignment horizontal="right" vertical="center" wrapText="1"/>
    </xf>
    <xf numFmtId="185" fontId="26" fillId="0" borderId="6" xfId="0" applyNumberFormat="1" applyFont="1" applyBorder="1" applyAlignment="1">
      <alignment horizontal="right" vertical="center" wrapText="1"/>
    </xf>
    <xf numFmtId="0" fontId="0" fillId="0" borderId="6" xfId="0" applyFill="1" applyBorder="1"/>
    <xf numFmtId="183" fontId="8" fillId="0" borderId="0" xfId="1" applyNumberFormat="1" applyFont="1" applyFill="1" applyBorder="1" applyAlignment="1" applyProtection="1">
      <alignment horizontal="justify" vertical="justify" wrapText="1"/>
      <protection hidden="1"/>
    </xf>
    <xf numFmtId="183" fontId="8" fillId="0" borderId="20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0" xfId="1" applyNumberFormat="1" applyFont="1" applyFill="1" applyBorder="1" applyAlignment="1" applyProtection="1">
      <alignment horizontal="left" vertical="justify" wrapText="1"/>
      <protection hidden="1"/>
    </xf>
    <xf numFmtId="0" fontId="8" fillId="0" borderId="0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0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8" fillId="0" borderId="14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0" xfId="1" applyNumberFormat="1" applyFont="1" applyFill="1" applyBorder="1" applyAlignment="1" applyProtection="1">
      <protection hidden="1"/>
    </xf>
    <xf numFmtId="4" fontId="1" fillId="0" borderId="0" xfId="1" applyNumberFormat="1" applyFont="1" applyFill="1" applyBorder="1" applyAlignment="1" applyProtection="1">
      <protection hidden="1"/>
    </xf>
    <xf numFmtId="183" fontId="26" fillId="0" borderId="6" xfId="0" applyNumberFormat="1" applyFont="1" applyBorder="1" applyAlignment="1">
      <alignment horizontal="right" wrapText="1"/>
    </xf>
    <xf numFmtId="183" fontId="26" fillId="0" borderId="6" xfId="0" applyNumberFormat="1" applyFont="1" applyBorder="1" applyAlignment="1">
      <alignment horizontal="right" vertical="center" wrapText="1"/>
    </xf>
    <xf numFmtId="4" fontId="26" fillId="0" borderId="6" xfId="0" applyNumberFormat="1" applyFont="1" applyBorder="1" applyAlignment="1">
      <alignment horizontal="right" vertical="center" wrapText="1"/>
    </xf>
    <xf numFmtId="185" fontId="26" fillId="0" borderId="6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6" fillId="0" borderId="6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4" fontId="26" fillId="0" borderId="6" xfId="0" applyNumberFormat="1" applyFont="1" applyBorder="1" applyAlignment="1">
      <alignment horizontal="right" vertical="center" wrapText="1"/>
    </xf>
    <xf numFmtId="183" fontId="26" fillId="0" borderId="6" xfId="0" applyNumberFormat="1" applyFont="1" applyBorder="1" applyAlignment="1">
      <alignment horizontal="right" vertical="center" wrapText="1"/>
    </xf>
    <xf numFmtId="185" fontId="26" fillId="0" borderId="6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6" fillId="0" borderId="6" xfId="0" applyFont="1" applyBorder="1" applyAlignment="1">
      <alignment vertical="center" wrapText="1"/>
    </xf>
    <xf numFmtId="183" fontId="25" fillId="0" borderId="6" xfId="0" applyNumberFormat="1" applyFont="1" applyBorder="1" applyAlignment="1">
      <alignment horizontal="right" vertical="center" wrapText="1"/>
    </xf>
    <xf numFmtId="0" fontId="24" fillId="0" borderId="6" xfId="0" applyFont="1" applyBorder="1" applyAlignment="1">
      <alignment vertical="center" wrapText="1"/>
    </xf>
    <xf numFmtId="0" fontId="26" fillId="0" borderId="6" xfId="0" applyFont="1" applyBorder="1" applyAlignment="1">
      <alignment vertical="center" wrapText="1"/>
    </xf>
    <xf numFmtId="0" fontId="8" fillId="0" borderId="0" xfId="0" quotePrefix="1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8" fillId="0" borderId="0" xfId="0" applyFont="1" applyFill="1" applyAlignment="1">
      <alignment horizontal="center" vertical="distributed"/>
    </xf>
    <xf numFmtId="0" fontId="8" fillId="0" borderId="0" xfId="0" applyFont="1" applyBorder="1" applyAlignment="1">
      <alignment horizontal="center" vertical="top" wrapText="1"/>
    </xf>
    <xf numFmtId="186" fontId="26" fillId="0" borderId="15" xfId="0" applyNumberFormat="1" applyFont="1" applyBorder="1" applyAlignment="1">
      <alignment horizontal="right" vertical="center" wrapText="1"/>
    </xf>
    <xf numFmtId="186" fontId="26" fillId="0" borderId="16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4" fontId="26" fillId="0" borderId="15" xfId="0" applyNumberFormat="1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4" fontId="25" fillId="0" borderId="15" xfId="0" applyNumberFormat="1" applyFont="1" applyBorder="1" applyAlignment="1">
      <alignment horizontal="right" vertical="center" wrapText="1"/>
    </xf>
    <xf numFmtId="4" fontId="26" fillId="0" borderId="16" xfId="0" applyNumberFormat="1" applyFont="1" applyBorder="1" applyAlignment="1">
      <alignment horizontal="right" vertical="center" wrapText="1"/>
    </xf>
    <xf numFmtId="4" fontId="24" fillId="0" borderId="6" xfId="0" applyNumberFormat="1" applyFont="1" applyBorder="1" applyAlignment="1">
      <alignment horizontal="right" vertical="center" wrapText="1"/>
    </xf>
    <xf numFmtId="4" fontId="26" fillId="0" borderId="6" xfId="0" applyNumberFormat="1" applyFont="1" applyBorder="1" applyAlignment="1">
      <alignment horizontal="right" vertical="center" wrapText="1"/>
    </xf>
    <xf numFmtId="3" fontId="1" fillId="0" borderId="15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186" fontId="26" fillId="0" borderId="6" xfId="0" applyNumberFormat="1" applyFont="1" applyBorder="1" applyAlignment="1">
      <alignment horizontal="right" vertical="center" wrapText="1"/>
    </xf>
    <xf numFmtId="0" fontId="24" fillId="0" borderId="6" xfId="0" applyFont="1" applyBorder="1" applyAlignment="1">
      <alignment horizontal="right" vertical="center" wrapText="1"/>
    </xf>
    <xf numFmtId="0" fontId="26" fillId="0" borderId="6" xfId="0" applyFont="1" applyBorder="1" applyAlignment="1">
      <alignment horizontal="right" vertical="center" wrapText="1"/>
    </xf>
    <xf numFmtId="0" fontId="26" fillId="0" borderId="15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183" fontId="26" fillId="0" borderId="6" xfId="0" applyNumberFormat="1" applyFont="1" applyBorder="1" applyAlignment="1">
      <alignment horizontal="right" vertical="center" wrapText="1"/>
    </xf>
    <xf numFmtId="186" fontId="27" fillId="0" borderId="15" xfId="0" applyNumberFormat="1" applyFont="1" applyBorder="1" applyAlignment="1">
      <alignment horizontal="right" vertical="center" wrapText="1"/>
    </xf>
    <xf numFmtId="4" fontId="24" fillId="0" borderId="15" xfId="0" applyNumberFormat="1" applyFont="1" applyBorder="1" applyAlignment="1">
      <alignment horizontal="right" vertical="center" wrapText="1"/>
    </xf>
    <xf numFmtId="0" fontId="8" fillId="0" borderId="16" xfId="0" applyFont="1" applyBorder="1" applyAlignment="1">
      <alignment horizontal="right" vertical="center" wrapText="1"/>
    </xf>
    <xf numFmtId="0" fontId="18" fillId="0" borderId="16" xfId="0" applyFont="1" applyBorder="1" applyAlignment="1">
      <alignment horizontal="right" vertical="center" wrapText="1"/>
    </xf>
    <xf numFmtId="185" fontId="26" fillId="0" borderId="6" xfId="0" applyNumberFormat="1" applyFont="1" applyBorder="1" applyAlignment="1">
      <alignment horizontal="right" vertical="center" wrapText="1"/>
    </xf>
    <xf numFmtId="0" fontId="26" fillId="0" borderId="0" xfId="0" applyFont="1" applyBorder="1" applyAlignment="1">
      <alignment horizontal="right" vertical="center" wrapText="1"/>
    </xf>
    <xf numFmtId="0" fontId="26" fillId="0" borderId="6" xfId="0" applyFont="1" applyBorder="1" applyAlignment="1">
      <alignment vertical="center" wrapText="1"/>
    </xf>
    <xf numFmtId="0" fontId="24" fillId="0" borderId="15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24" fillId="0" borderId="16" xfId="0" applyFont="1" applyBorder="1" applyAlignment="1">
      <alignment vertical="center" wrapText="1"/>
    </xf>
    <xf numFmtId="183" fontId="24" fillId="0" borderId="6" xfId="0" applyNumberFormat="1" applyFont="1" applyBorder="1" applyAlignment="1">
      <alignment horizontal="right" vertical="center" wrapText="1"/>
    </xf>
    <xf numFmtId="0" fontId="25" fillId="0" borderId="6" xfId="0" applyFont="1" applyBorder="1" applyAlignment="1">
      <alignment vertical="center" wrapText="1"/>
    </xf>
    <xf numFmtId="186" fontId="25" fillId="0" borderId="6" xfId="0" applyNumberFormat="1" applyFont="1" applyBorder="1" applyAlignment="1">
      <alignment horizontal="right" vertical="center" wrapText="1"/>
    </xf>
    <xf numFmtId="183" fontId="25" fillId="0" borderId="6" xfId="0" applyNumberFormat="1" applyFont="1" applyBorder="1" applyAlignment="1">
      <alignment horizontal="right" vertical="center" wrapText="1"/>
    </xf>
    <xf numFmtId="4" fontId="25" fillId="0" borderId="6" xfId="0" applyNumberFormat="1" applyFont="1" applyBorder="1" applyAlignment="1">
      <alignment horizontal="right" vertical="center" wrapText="1"/>
    </xf>
    <xf numFmtId="0" fontId="24" fillId="0" borderId="6" xfId="0" applyFont="1" applyBorder="1" applyAlignment="1">
      <alignment vertical="center" wrapText="1"/>
    </xf>
    <xf numFmtId="186" fontId="24" fillId="0" borderId="6" xfId="0" applyNumberFormat="1" applyFont="1" applyBorder="1" applyAlignment="1">
      <alignment horizontal="right" vertical="center" wrapText="1"/>
    </xf>
    <xf numFmtId="0" fontId="27" fillId="0" borderId="6" xfId="0" applyFont="1" applyBorder="1" applyAlignment="1">
      <alignment horizontal="justify" vertical="center" wrapText="1"/>
    </xf>
    <xf numFmtId="0" fontId="26" fillId="0" borderId="6" xfId="0" applyFont="1" applyBorder="1" applyAlignment="1">
      <alignment horizontal="justify" vertical="center" wrapText="1"/>
    </xf>
    <xf numFmtId="183" fontId="27" fillId="0" borderId="6" xfId="0" applyNumberFormat="1" applyFont="1" applyBorder="1" applyAlignment="1">
      <alignment horizontal="right" vertical="center" wrapText="1"/>
    </xf>
    <xf numFmtId="185" fontId="24" fillId="0" borderId="6" xfId="0" applyNumberFormat="1" applyFont="1" applyBorder="1" applyAlignment="1">
      <alignment horizontal="right" vertical="center" wrapText="1"/>
    </xf>
    <xf numFmtId="0" fontId="28" fillId="0" borderId="6" xfId="0" applyFont="1" applyBorder="1" applyAlignment="1">
      <alignment horizontal="justify" vertical="center" wrapText="1"/>
    </xf>
    <xf numFmtId="183" fontId="28" fillId="0" borderId="6" xfId="0" applyNumberFormat="1" applyFont="1" applyBorder="1" applyAlignment="1">
      <alignment horizontal="right" vertical="center" wrapText="1"/>
    </xf>
    <xf numFmtId="185" fontId="27" fillId="0" borderId="6" xfId="0" applyNumberFormat="1" applyFont="1" applyBorder="1" applyAlignment="1">
      <alignment horizontal="right" vertical="center" wrapText="1"/>
    </xf>
    <xf numFmtId="186" fontId="27" fillId="0" borderId="6" xfId="0" applyNumberFormat="1" applyFont="1" applyBorder="1" applyAlignment="1">
      <alignment horizontal="right" vertical="center" wrapText="1"/>
    </xf>
    <xf numFmtId="185" fontId="28" fillId="0" borderId="6" xfId="0" applyNumberFormat="1" applyFont="1" applyBorder="1" applyAlignment="1">
      <alignment horizontal="right" vertical="center" wrapText="1"/>
    </xf>
    <xf numFmtId="4" fontId="25" fillId="0" borderId="16" xfId="0" applyNumberFormat="1" applyFont="1" applyBorder="1" applyAlignment="1">
      <alignment horizontal="right" vertical="center" wrapText="1"/>
    </xf>
    <xf numFmtId="185" fontId="26" fillId="0" borderId="13" xfId="0" applyNumberFormat="1" applyFont="1" applyBorder="1" applyAlignment="1">
      <alignment horizontal="right" vertical="center" wrapText="1"/>
    </xf>
    <xf numFmtId="185" fontId="26" fillId="0" borderId="27" xfId="0" applyNumberFormat="1" applyFont="1" applyBorder="1" applyAlignment="1">
      <alignment horizontal="right" vertical="center" wrapText="1"/>
    </xf>
    <xf numFmtId="186" fontId="25" fillId="0" borderId="15" xfId="0" applyNumberFormat="1" applyFont="1" applyBorder="1" applyAlignment="1">
      <alignment horizontal="right" vertical="center" wrapText="1"/>
    </xf>
    <xf numFmtId="0" fontId="26" fillId="0" borderId="23" xfId="0" applyFont="1" applyBorder="1" applyAlignment="1">
      <alignment vertical="center" wrapText="1"/>
    </xf>
    <xf numFmtId="0" fontId="1" fillId="0" borderId="21" xfId="0" applyFont="1" applyBorder="1"/>
    <xf numFmtId="0" fontId="1" fillId="0" borderId="24" xfId="0" applyFont="1" applyBorder="1"/>
    <xf numFmtId="0" fontId="1" fillId="0" borderId="25" xfId="0" applyFont="1" applyBorder="1"/>
    <xf numFmtId="0" fontId="1" fillId="0" borderId="28" xfId="0" applyFont="1" applyBorder="1"/>
    <xf numFmtId="0" fontId="1" fillId="0" borderId="26" xfId="0" applyFont="1" applyBorder="1"/>
    <xf numFmtId="0" fontId="1" fillId="0" borderId="6" xfId="0" applyFont="1" applyBorder="1" applyAlignment="1">
      <alignment horizontal="right" vertical="center" wrapText="1"/>
    </xf>
    <xf numFmtId="0" fontId="24" fillId="0" borderId="6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right" vertical="center" wrapText="1"/>
    </xf>
    <xf numFmtId="0" fontId="26" fillId="0" borderId="0" xfId="0" applyFont="1" applyAlignment="1">
      <alignment horizontal="right" vertical="center" wrapText="1"/>
    </xf>
    <xf numFmtId="0" fontId="26" fillId="0" borderId="0" xfId="0" applyFont="1" applyAlignment="1">
      <alignment vertical="center" wrapText="1"/>
    </xf>
    <xf numFmtId="186" fontId="30" fillId="0" borderId="15" xfId="0" applyNumberFormat="1" applyFont="1" applyBorder="1" applyAlignment="1">
      <alignment horizontal="right" vertical="center" wrapText="1"/>
    </xf>
    <xf numFmtId="4" fontId="28" fillId="0" borderId="6" xfId="0" applyNumberFormat="1" applyFont="1" applyBorder="1" applyAlignment="1">
      <alignment horizontal="right" vertical="center" wrapText="1"/>
    </xf>
    <xf numFmtId="0" fontId="24" fillId="0" borderId="16" xfId="0" applyFont="1" applyBorder="1" applyAlignment="1">
      <alignment horizontal="right" vertical="center" wrapText="1"/>
    </xf>
    <xf numFmtId="0" fontId="18" fillId="0" borderId="6" xfId="0" applyFont="1" applyBorder="1" applyAlignment="1">
      <alignment horizontal="right" vertical="center" wrapText="1"/>
    </xf>
    <xf numFmtId="186" fontId="26" fillId="0" borderId="23" xfId="0" applyNumberFormat="1" applyFont="1" applyBorder="1" applyAlignment="1">
      <alignment horizontal="right" vertical="center" wrapText="1"/>
    </xf>
    <xf numFmtId="186" fontId="26" fillId="0" borderId="24" xfId="0" applyNumberFormat="1" applyFont="1" applyBorder="1" applyAlignment="1">
      <alignment horizontal="right" vertical="center" wrapText="1"/>
    </xf>
    <xf numFmtId="186" fontId="26" fillId="0" borderId="25" xfId="0" applyNumberFormat="1" applyFont="1" applyBorder="1" applyAlignment="1">
      <alignment horizontal="right" vertical="center" wrapText="1"/>
    </xf>
    <xf numFmtId="186" fontId="26" fillId="0" borderId="26" xfId="0" applyNumberFormat="1" applyFont="1" applyBorder="1" applyAlignment="1">
      <alignment horizontal="right" vertical="center" wrapText="1"/>
    </xf>
    <xf numFmtId="183" fontId="26" fillId="0" borderId="23" xfId="0" applyNumberFormat="1" applyFont="1" applyBorder="1" applyAlignment="1">
      <alignment horizontal="right" vertical="center" wrapText="1"/>
    </xf>
    <xf numFmtId="183" fontId="26" fillId="0" borderId="24" xfId="0" applyNumberFormat="1" applyFont="1" applyBorder="1" applyAlignment="1">
      <alignment horizontal="right" vertical="center" wrapText="1"/>
    </xf>
    <xf numFmtId="183" fontId="26" fillId="0" borderId="25" xfId="0" applyNumberFormat="1" applyFont="1" applyBorder="1" applyAlignment="1">
      <alignment horizontal="right" vertical="center" wrapText="1"/>
    </xf>
    <xf numFmtId="183" fontId="26" fillId="0" borderId="26" xfId="0" applyNumberFormat="1" applyFont="1" applyBorder="1" applyAlignment="1">
      <alignment horizontal="right" vertical="center" wrapText="1"/>
    </xf>
    <xf numFmtId="4" fontId="26" fillId="0" borderId="23" xfId="0" applyNumberFormat="1" applyFont="1" applyBorder="1" applyAlignment="1">
      <alignment horizontal="right" vertical="center" wrapText="1"/>
    </xf>
    <xf numFmtId="4" fontId="26" fillId="0" borderId="24" xfId="0" applyNumberFormat="1" applyFont="1" applyBorder="1" applyAlignment="1">
      <alignment horizontal="right" vertical="center" wrapText="1"/>
    </xf>
    <xf numFmtId="4" fontId="26" fillId="0" borderId="25" xfId="0" applyNumberFormat="1" applyFont="1" applyBorder="1" applyAlignment="1">
      <alignment horizontal="right" vertical="center" wrapText="1"/>
    </xf>
    <xf numFmtId="4" fontId="26" fillId="0" borderId="26" xfId="0" applyNumberFormat="1" applyFont="1" applyBorder="1" applyAlignment="1">
      <alignment horizontal="right" vertical="center" wrapText="1"/>
    </xf>
    <xf numFmtId="4" fontId="26" fillId="0" borderId="13" xfId="0" applyNumberFormat="1" applyFont="1" applyBorder="1" applyAlignment="1">
      <alignment horizontal="right" vertical="center" wrapText="1"/>
    </xf>
    <xf numFmtId="4" fontId="26" fillId="0" borderId="27" xfId="0" applyNumberFormat="1" applyFont="1" applyBorder="1" applyAlignment="1">
      <alignment horizontal="right" vertical="center" wrapText="1"/>
    </xf>
    <xf numFmtId="186" fontId="28" fillId="0" borderId="6" xfId="0" applyNumberFormat="1" applyFont="1" applyBorder="1" applyAlignment="1">
      <alignment horizontal="right" vertical="center" wrapText="1"/>
    </xf>
    <xf numFmtId="186" fontId="27" fillId="0" borderId="16" xfId="0" applyNumberFormat="1" applyFont="1" applyBorder="1" applyAlignment="1">
      <alignment horizontal="right" vertical="center" wrapText="1"/>
    </xf>
    <xf numFmtId="186" fontId="28" fillId="0" borderId="15" xfId="0" applyNumberFormat="1" applyFont="1" applyBorder="1" applyAlignment="1">
      <alignment horizontal="right" vertical="center" wrapText="1"/>
    </xf>
    <xf numFmtId="186" fontId="28" fillId="0" borderId="16" xfId="0" applyNumberFormat="1" applyFont="1" applyBorder="1" applyAlignment="1">
      <alignment horizontal="right" vertical="center" wrapText="1"/>
    </xf>
    <xf numFmtId="0" fontId="25" fillId="0" borderId="15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6" xfId="0" applyFont="1" applyBorder="1" applyAlignment="1">
      <alignment vertical="center" wrapText="1"/>
    </xf>
    <xf numFmtId="4" fontId="30" fillId="0" borderId="15" xfId="0" applyNumberFormat="1" applyFont="1" applyBorder="1" applyAlignment="1">
      <alignment horizontal="right" vertical="center" wrapText="1"/>
    </xf>
    <xf numFmtId="4" fontId="30" fillId="0" borderId="16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0" fontId="1" fillId="0" borderId="6" xfId="0" applyFont="1" applyBorder="1" applyAlignment="1"/>
    <xf numFmtId="4" fontId="28" fillId="0" borderId="15" xfId="0" applyNumberFormat="1" applyFont="1" applyBorder="1" applyAlignment="1">
      <alignment horizontal="right" vertical="center" wrapText="1"/>
    </xf>
    <xf numFmtId="4" fontId="28" fillId="0" borderId="16" xfId="0" applyNumberFormat="1" applyFont="1" applyBorder="1" applyAlignment="1">
      <alignment horizontal="right" vertical="center" wrapText="1"/>
    </xf>
    <xf numFmtId="0" fontId="1" fillId="0" borderId="6" xfId="0" applyFont="1" applyBorder="1" applyAlignment="1">
      <alignment wrapText="1"/>
    </xf>
    <xf numFmtId="3" fontId="1" fillId="0" borderId="6" xfId="0" applyNumberFormat="1" applyFont="1" applyBorder="1" applyAlignment="1"/>
    <xf numFmtId="0" fontId="1" fillId="0" borderId="0" xfId="1" applyFont="1" applyAlignment="1">
      <alignment horizontal="right" wrapText="1"/>
    </xf>
    <xf numFmtId="0" fontId="18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8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8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8" fillId="0" borderId="6" xfId="1" applyNumberFormat="1" applyFont="1" applyFill="1" applyBorder="1" applyAlignment="1" applyProtection="1">
      <protection hidden="1"/>
    </xf>
    <xf numFmtId="0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6" xfId="1" applyNumberFormat="1" applyFont="1" applyFill="1" applyBorder="1" applyAlignment="1" applyProtection="1">
      <protection hidden="1"/>
    </xf>
    <xf numFmtId="0" fontId="8" fillId="0" borderId="6" xfId="1" applyNumberFormat="1" applyFont="1" applyFill="1" applyBorder="1" applyAlignment="1" applyProtection="1">
      <alignment horizontal="center" vertical="justify"/>
      <protection hidden="1"/>
    </xf>
    <xf numFmtId="183" fontId="8" fillId="0" borderId="5" xfId="1" applyNumberFormat="1" applyFont="1" applyFill="1" applyBorder="1" applyAlignment="1" applyProtection="1">
      <alignment horizontal="left" vertical="justify" wrapText="1"/>
      <protection hidden="1"/>
    </xf>
    <xf numFmtId="183" fontId="8" fillId="0" borderId="22" xfId="1" applyNumberFormat="1" applyFont="1" applyFill="1" applyBorder="1" applyAlignment="1" applyProtection="1">
      <alignment horizontal="left" vertical="justify" wrapText="1"/>
      <protection hidden="1"/>
    </xf>
    <xf numFmtId="3" fontId="8" fillId="0" borderId="6" xfId="1" applyNumberFormat="1" applyFont="1" applyFill="1" applyBorder="1" applyAlignment="1" applyProtection="1">
      <protection hidden="1"/>
    </xf>
    <xf numFmtId="0" fontId="1" fillId="0" borderId="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14" xfId="1" applyNumberFormat="1" applyFont="1" applyFill="1" applyBorder="1" applyAlignment="1" applyProtection="1">
      <protection hidden="1"/>
    </xf>
    <xf numFmtId="183" fontId="18" fillId="0" borderId="5" xfId="1" applyNumberFormat="1" applyFont="1" applyFill="1" applyBorder="1" applyAlignment="1" applyProtection="1">
      <alignment horizontal="left" vertical="justify" wrapText="1"/>
      <protection hidden="1"/>
    </xf>
    <xf numFmtId="183" fontId="18" fillId="0" borderId="2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1" fillId="0" borderId="14" xfId="1" applyNumberFormat="1" applyFont="1" applyFill="1" applyBorder="1" applyAlignment="1" applyProtection="1">
      <alignment vertical="justify" wrapText="1"/>
      <protection hidden="1"/>
    </xf>
    <xf numFmtId="0" fontId="1" fillId="0" borderId="16" xfId="1" applyNumberFormat="1" applyFont="1" applyFill="1" applyBorder="1" applyAlignment="1" applyProtection="1">
      <alignment vertical="justify" wrapText="1"/>
      <protection hidden="1"/>
    </xf>
    <xf numFmtId="0" fontId="18" fillId="0" borderId="6" xfId="1" applyNumberFormat="1" applyFont="1" applyFill="1" applyBorder="1" applyAlignment="1" applyProtection="1">
      <alignment horizontal="justify" vertical="justify" wrapText="1"/>
      <protection hidden="1"/>
    </xf>
    <xf numFmtId="0" fontId="18" fillId="0" borderId="15" xfId="1" applyNumberFormat="1" applyFont="1" applyFill="1" applyBorder="1" applyAlignment="1" applyProtection="1">
      <alignment horizontal="justify" vertical="justify" wrapText="1"/>
      <protection hidden="1"/>
    </xf>
    <xf numFmtId="183" fontId="8" fillId="0" borderId="14" xfId="1" applyNumberFormat="1" applyFont="1" applyFill="1" applyBorder="1" applyAlignment="1" applyProtection="1">
      <alignment horizontal="left" vertical="justify" wrapText="1"/>
      <protection hidden="1"/>
    </xf>
    <xf numFmtId="183" fontId="8" fillId="0" borderId="16" xfId="1" applyNumberFormat="1" applyFont="1" applyFill="1" applyBorder="1" applyAlignment="1" applyProtection="1">
      <alignment horizontal="left" vertical="justify" wrapText="1"/>
      <protection hidden="1"/>
    </xf>
    <xf numFmtId="183" fontId="8" fillId="0" borderId="22" xfId="1" applyNumberFormat="1" applyFont="1" applyFill="1" applyBorder="1" applyAlignment="1" applyProtection="1">
      <alignment horizontal="justify" vertical="justify" wrapText="1"/>
      <protection hidden="1"/>
    </xf>
    <xf numFmtId="183" fontId="8" fillId="0" borderId="14" xfId="1" applyNumberFormat="1" applyFont="1" applyFill="1" applyBorder="1" applyAlignment="1" applyProtection="1">
      <alignment horizontal="justify" vertical="justify" wrapText="1"/>
      <protection hidden="1"/>
    </xf>
    <xf numFmtId="183" fontId="8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8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8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8" fillId="0" borderId="16" xfId="1" applyNumberFormat="1" applyFont="1" applyFill="1" applyBorder="1" applyAlignment="1" applyProtection="1">
      <alignment horizontal="justify" vertical="justify" wrapText="1"/>
      <protection hidden="1"/>
    </xf>
    <xf numFmtId="186" fontId="1" fillId="0" borderId="6" xfId="0" applyNumberFormat="1" applyFont="1" applyBorder="1" applyAlignment="1">
      <alignment horizontal="right" vertical="center" wrapText="1"/>
    </xf>
    <xf numFmtId="4" fontId="1" fillId="0" borderId="15" xfId="0" applyNumberFormat="1" applyFont="1" applyBorder="1" applyAlignment="1">
      <alignment horizontal="right" vertical="center" wrapText="1"/>
    </xf>
    <xf numFmtId="4" fontId="1" fillId="0" borderId="16" xfId="0" applyNumberFormat="1" applyFont="1" applyBorder="1" applyAlignment="1">
      <alignment horizontal="right" vertical="center" wrapText="1"/>
    </xf>
    <xf numFmtId="183" fontId="18" fillId="0" borderId="6" xfId="0" applyNumberFormat="1" applyFont="1" applyBorder="1" applyAlignment="1">
      <alignment horizontal="right" vertical="center" wrapText="1"/>
    </xf>
    <xf numFmtId="183" fontId="1" fillId="0" borderId="6" xfId="0" applyNumberFormat="1" applyFont="1" applyBorder="1" applyAlignment="1">
      <alignment horizontal="right" vertical="center" wrapText="1"/>
    </xf>
    <xf numFmtId="4" fontId="1" fillId="0" borderId="6" xfId="0" applyNumberFormat="1" applyFont="1" applyBorder="1" applyAlignment="1">
      <alignment horizontal="right" vertical="center" wrapText="1"/>
    </xf>
    <xf numFmtId="0" fontId="18" fillId="0" borderId="6" xfId="0" applyFont="1" applyBorder="1" applyAlignment="1">
      <alignment wrapText="1"/>
    </xf>
    <xf numFmtId="185" fontId="1" fillId="0" borderId="6" xfId="0" applyNumberFormat="1" applyFont="1" applyBorder="1" applyAlignment="1">
      <alignment horizontal="right" vertical="center" wrapText="1"/>
    </xf>
    <xf numFmtId="186" fontId="18" fillId="0" borderId="6" xfId="0" applyNumberFormat="1" applyFont="1" applyBorder="1" applyAlignment="1">
      <alignment horizontal="right" vertical="center" wrapText="1"/>
    </xf>
    <xf numFmtId="4" fontId="18" fillId="0" borderId="6" xfId="0" applyNumberFormat="1" applyFont="1" applyBorder="1" applyAlignment="1">
      <alignment horizontal="right" vertical="center" wrapText="1"/>
    </xf>
    <xf numFmtId="185" fontId="18" fillId="0" borderId="6" xfId="0" applyNumberFormat="1" applyFont="1" applyBorder="1" applyAlignment="1">
      <alignment horizontal="right" vertic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4" fontId="23" fillId="0" borderId="6" xfId="0" applyNumberFormat="1" applyFont="1" applyBorder="1" applyAlignment="1">
      <alignment horizontal="right" vertical="center" wrapText="1"/>
    </xf>
    <xf numFmtId="186" fontId="30" fillId="0" borderId="6" xfId="0" applyNumberFormat="1" applyFont="1" applyBorder="1" applyAlignment="1">
      <alignment horizontal="right"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horizontal="right" vertical="center" wrapText="1"/>
    </xf>
    <xf numFmtId="4" fontId="27" fillId="0" borderId="6" xfId="0" applyNumberFormat="1" applyFont="1" applyBorder="1" applyAlignment="1">
      <alignment horizontal="right" vertical="center" wrapText="1"/>
    </xf>
    <xf numFmtId="4" fontId="30" fillId="0" borderId="6" xfId="0" applyNumberFormat="1" applyFont="1" applyBorder="1" applyAlignment="1">
      <alignment horizontal="right" vertical="center" wrapText="1"/>
    </xf>
    <xf numFmtId="0" fontId="0" fillId="0" borderId="6" xfId="0" applyBorder="1"/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1.140625" customWidth="1"/>
    <col min="2" max="2" width="52.42578125" customWidth="1"/>
    <col min="3" max="3" width="16" customWidth="1"/>
    <col min="4" max="4" width="14.42578125" customWidth="1"/>
    <col min="5" max="5" width="14" customWidth="1"/>
  </cols>
  <sheetData>
    <row r="1" spans="1:5" x14ac:dyDescent="0.2">
      <c r="A1" s="46"/>
      <c r="B1" s="46"/>
      <c r="C1" s="258" t="s">
        <v>98</v>
      </c>
      <c r="D1" s="258"/>
      <c r="E1" s="51"/>
    </row>
    <row r="2" spans="1:5" x14ac:dyDescent="0.2">
      <c r="A2" s="46"/>
      <c r="B2" s="46"/>
      <c r="C2" s="258" t="s">
        <v>155</v>
      </c>
      <c r="D2" s="258"/>
      <c r="E2" s="51"/>
    </row>
    <row r="3" spans="1:5" x14ac:dyDescent="0.2">
      <c r="A3" s="46"/>
      <c r="B3" s="46"/>
      <c r="C3" s="258" t="s">
        <v>156</v>
      </c>
      <c r="D3" s="258"/>
      <c r="E3" s="51"/>
    </row>
    <row r="4" spans="1:5" x14ac:dyDescent="0.2">
      <c r="A4" s="46"/>
      <c r="B4" s="46"/>
      <c r="C4" s="70" t="s">
        <v>352</v>
      </c>
      <c r="D4" s="258"/>
      <c r="E4" s="51"/>
    </row>
    <row r="5" spans="1:5" x14ac:dyDescent="0.2">
      <c r="A5" s="46"/>
      <c r="B5" s="46"/>
      <c r="C5" s="46"/>
      <c r="D5" s="46"/>
      <c r="E5" s="46"/>
    </row>
    <row r="6" spans="1:5" x14ac:dyDescent="0.2">
      <c r="A6" s="363" t="s">
        <v>99</v>
      </c>
      <c r="B6" s="364"/>
      <c r="C6" s="364"/>
      <c r="D6" s="364"/>
      <c r="E6" s="364"/>
    </row>
    <row r="7" spans="1:5" x14ac:dyDescent="0.2">
      <c r="A7" s="365" t="s">
        <v>288</v>
      </c>
      <c r="B7" s="365"/>
      <c r="C7" s="365"/>
      <c r="D7" s="365"/>
      <c r="E7" s="365"/>
    </row>
    <row r="8" spans="1:5" x14ac:dyDescent="0.2">
      <c r="A8" s="279"/>
      <c r="B8" s="46"/>
      <c r="C8" s="46"/>
      <c r="D8" s="46"/>
      <c r="E8" s="280" t="s">
        <v>70</v>
      </c>
    </row>
    <row r="9" spans="1:5" x14ac:dyDescent="0.2">
      <c r="A9" s="52"/>
      <c r="B9" s="46"/>
      <c r="C9" s="46"/>
      <c r="D9" s="46"/>
      <c r="E9" s="46"/>
    </row>
    <row r="10" spans="1:5" ht="76.5" x14ac:dyDescent="0.2">
      <c r="A10" s="75" t="s">
        <v>100</v>
      </c>
      <c r="B10" s="75" t="s">
        <v>101</v>
      </c>
      <c r="C10" s="75" t="s">
        <v>211</v>
      </c>
      <c r="D10" s="75" t="s">
        <v>244</v>
      </c>
      <c r="E10" s="75" t="s">
        <v>289</v>
      </c>
    </row>
    <row r="11" spans="1:5" ht="25.5" x14ac:dyDescent="0.2">
      <c r="A11" s="75" t="s">
        <v>102</v>
      </c>
      <c r="B11" s="273" t="s">
        <v>103</v>
      </c>
      <c r="C11" s="274">
        <f>C12</f>
        <v>0</v>
      </c>
      <c r="D11" s="275">
        <v>0</v>
      </c>
      <c r="E11" s="275">
        <v>0</v>
      </c>
    </row>
    <row r="12" spans="1:5" ht="25.5" x14ac:dyDescent="0.2">
      <c r="A12" s="276" t="s">
        <v>104</v>
      </c>
      <c r="B12" s="271" t="s">
        <v>105</v>
      </c>
      <c r="C12" s="274">
        <f>C15+C20</f>
        <v>0</v>
      </c>
      <c r="D12" s="275">
        <v>0</v>
      </c>
      <c r="E12" s="275">
        <v>0</v>
      </c>
    </row>
    <row r="13" spans="1:5" x14ac:dyDescent="0.2">
      <c r="A13" s="276" t="s">
        <v>106</v>
      </c>
      <c r="B13" s="271" t="s">
        <v>107</v>
      </c>
      <c r="C13" s="274">
        <f>C14</f>
        <v>-107126687</v>
      </c>
      <c r="D13" s="275">
        <f t="shared" ref="C13:E15" si="0">D14</f>
        <v>-128449038</v>
      </c>
      <c r="E13" s="275">
        <f t="shared" si="0"/>
        <v>-76921400</v>
      </c>
    </row>
    <row r="14" spans="1:5" x14ac:dyDescent="0.2">
      <c r="A14" s="276" t="s">
        <v>108</v>
      </c>
      <c r="B14" s="271" t="s">
        <v>109</v>
      </c>
      <c r="C14" s="274">
        <f t="shared" si="0"/>
        <v>-107126687</v>
      </c>
      <c r="D14" s="275">
        <f t="shared" si="0"/>
        <v>-128449038</v>
      </c>
      <c r="E14" s="275">
        <f t="shared" si="0"/>
        <v>-76921400</v>
      </c>
    </row>
    <row r="15" spans="1:5" ht="25.5" x14ac:dyDescent="0.2">
      <c r="A15" s="276" t="s">
        <v>110</v>
      </c>
      <c r="B15" s="271" t="s">
        <v>111</v>
      </c>
      <c r="C15" s="274">
        <f t="shared" si="0"/>
        <v>-107126687</v>
      </c>
      <c r="D15" s="275">
        <f t="shared" si="0"/>
        <v>-128449038</v>
      </c>
      <c r="E15" s="275">
        <f t="shared" si="0"/>
        <v>-76921400</v>
      </c>
    </row>
    <row r="16" spans="1:5" ht="25.5" x14ac:dyDescent="0.2">
      <c r="A16" s="276" t="s">
        <v>112</v>
      </c>
      <c r="B16" s="271" t="s">
        <v>113</v>
      </c>
      <c r="C16" s="274">
        <v>-107126687</v>
      </c>
      <c r="D16" s="275">
        <v>-128449038</v>
      </c>
      <c r="E16" s="275">
        <v>-76921400</v>
      </c>
    </row>
    <row r="17" spans="1:5" x14ac:dyDescent="0.2">
      <c r="A17" s="276" t="s">
        <v>114</v>
      </c>
      <c r="B17" s="271" t="s">
        <v>115</v>
      </c>
      <c r="C17" s="274">
        <f t="shared" ref="C17:E19" si="1">C18</f>
        <v>107126687</v>
      </c>
      <c r="D17" s="275">
        <f>D18</f>
        <v>128449038</v>
      </c>
      <c r="E17" s="275">
        <f t="shared" si="1"/>
        <v>76921400</v>
      </c>
    </row>
    <row r="18" spans="1:5" x14ac:dyDescent="0.2">
      <c r="A18" s="276" t="s">
        <v>116</v>
      </c>
      <c r="B18" s="271" t="s">
        <v>117</v>
      </c>
      <c r="C18" s="274">
        <f t="shared" si="1"/>
        <v>107126687</v>
      </c>
      <c r="D18" s="275">
        <f t="shared" si="1"/>
        <v>128449038</v>
      </c>
      <c r="E18" s="275">
        <f t="shared" si="1"/>
        <v>76921400</v>
      </c>
    </row>
    <row r="19" spans="1:5" ht="25.5" x14ac:dyDescent="0.2">
      <c r="A19" s="276" t="s">
        <v>118</v>
      </c>
      <c r="B19" s="271" t="s">
        <v>119</v>
      </c>
      <c r="C19" s="277">
        <f t="shared" si="1"/>
        <v>107126687</v>
      </c>
      <c r="D19" s="278">
        <f t="shared" si="1"/>
        <v>128449038</v>
      </c>
      <c r="E19" s="278">
        <f t="shared" si="1"/>
        <v>76921400</v>
      </c>
    </row>
    <row r="20" spans="1:5" ht="14.25" customHeight="1" x14ac:dyDescent="0.2">
      <c r="A20" s="276" t="s">
        <v>120</v>
      </c>
      <c r="B20" s="271" t="s">
        <v>121</v>
      </c>
      <c r="C20" s="277">
        <v>107126687</v>
      </c>
      <c r="D20" s="278">
        <v>128449038</v>
      </c>
      <c r="E20" s="278">
        <v>76921400</v>
      </c>
    </row>
    <row r="21" spans="1:5" ht="18.75" x14ac:dyDescent="0.3">
      <c r="A21" s="25"/>
      <c r="B21" s="26"/>
      <c r="C21" s="27"/>
      <c r="D21" s="27"/>
      <c r="E21" s="27"/>
    </row>
    <row r="22" spans="1:5" ht="18.75" x14ac:dyDescent="0.3">
      <c r="A22" s="25"/>
      <c r="B22" s="26"/>
      <c r="C22" s="27"/>
      <c r="D22" s="27"/>
      <c r="E22" s="28"/>
    </row>
    <row r="23" spans="1:5" ht="18.75" x14ac:dyDescent="0.3">
      <c r="A23" s="25"/>
      <c r="B23" s="26"/>
      <c r="C23" s="27"/>
      <c r="D23" s="27"/>
      <c r="E23" s="28"/>
    </row>
    <row r="24" spans="1:5" x14ac:dyDescent="0.2">
      <c r="C24" s="29"/>
      <c r="D24" s="29"/>
      <c r="E24" s="29"/>
    </row>
    <row r="25" spans="1:5" x14ac:dyDescent="0.2">
      <c r="C25" s="29"/>
      <c r="D25" s="29"/>
      <c r="E25" s="29"/>
    </row>
    <row r="26" spans="1:5" x14ac:dyDescent="0.2">
      <c r="C26" s="29"/>
      <c r="D26" s="29"/>
      <c r="E26" s="29"/>
    </row>
    <row r="27" spans="1:5" x14ac:dyDescent="0.2">
      <c r="C27" s="29"/>
      <c r="D27" s="29"/>
      <c r="E27" s="29"/>
    </row>
    <row r="28" spans="1:5" x14ac:dyDescent="0.2">
      <c r="C28" s="29"/>
      <c r="D28" s="29"/>
      <c r="E28" s="29"/>
    </row>
    <row r="29" spans="1:5" x14ac:dyDescent="0.2">
      <c r="C29" s="29"/>
      <c r="D29" s="29"/>
      <c r="E29" s="29"/>
    </row>
    <row r="30" spans="1:5" x14ac:dyDescent="0.2">
      <c r="C30" s="29"/>
      <c r="D30" s="29"/>
      <c r="E30" s="29"/>
    </row>
    <row r="31" spans="1:5" x14ac:dyDescent="0.2">
      <c r="C31" s="29"/>
      <c r="D31" s="29"/>
      <c r="E31" s="29"/>
    </row>
    <row r="32" spans="1:5" x14ac:dyDescent="0.2">
      <c r="C32" s="29"/>
      <c r="D32" s="29"/>
      <c r="E32" s="29"/>
    </row>
    <row r="33" spans="3:5" x14ac:dyDescent="0.2">
      <c r="C33" s="29"/>
      <c r="D33" s="29"/>
      <c r="E33" s="29"/>
    </row>
    <row r="34" spans="3:5" x14ac:dyDescent="0.2">
      <c r="C34" s="29"/>
      <c r="D34" s="29"/>
      <c r="E34" s="29"/>
    </row>
    <row r="35" spans="3:5" x14ac:dyDescent="0.2">
      <c r="C35" s="29"/>
      <c r="D35" s="29"/>
      <c r="E35" s="29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78"/>
  <sheetViews>
    <sheetView workbookViewId="0">
      <selection activeCell="D15" sqref="D15"/>
    </sheetView>
  </sheetViews>
  <sheetFormatPr defaultRowHeight="12.75" x14ac:dyDescent="0.2"/>
  <cols>
    <col min="1" max="1" width="58.5703125" customWidth="1"/>
    <col min="2" max="2" width="22.42578125" customWidth="1"/>
    <col min="3" max="3" width="15.85546875" customWidth="1"/>
    <col min="4" max="4" width="14.28515625" customWidth="1"/>
    <col min="5" max="5" width="18.28515625" customWidth="1"/>
  </cols>
  <sheetData>
    <row r="1" spans="1:5" x14ac:dyDescent="0.2">
      <c r="A1" s="53"/>
      <c r="B1" s="53"/>
      <c r="C1" s="53"/>
      <c r="D1" s="53"/>
      <c r="E1" s="43" t="s">
        <v>327</v>
      </c>
    </row>
    <row r="2" spans="1:5" x14ac:dyDescent="0.2">
      <c r="A2" s="53"/>
      <c r="B2" s="53"/>
      <c r="C2" s="53"/>
      <c r="D2" s="53"/>
      <c r="E2" s="43" t="s">
        <v>69</v>
      </c>
    </row>
    <row r="3" spans="1:5" x14ac:dyDescent="0.2">
      <c r="A3" s="53"/>
      <c r="B3" s="53"/>
      <c r="C3" s="53"/>
      <c r="D3" s="53"/>
      <c r="E3" s="43" t="s">
        <v>156</v>
      </c>
    </row>
    <row r="4" spans="1:5" x14ac:dyDescent="0.2">
      <c r="A4" s="53"/>
      <c r="B4" s="53"/>
      <c r="C4" s="53"/>
      <c r="D4" s="53"/>
      <c r="E4" s="43" t="s">
        <v>353</v>
      </c>
    </row>
    <row r="5" spans="1:5" x14ac:dyDescent="0.2">
      <c r="A5" s="53"/>
      <c r="B5" s="53"/>
      <c r="C5" s="53"/>
      <c r="D5" s="53"/>
      <c r="E5" s="53"/>
    </row>
    <row r="6" spans="1:5" ht="27" customHeight="1" x14ac:dyDescent="0.2">
      <c r="A6" s="366" t="s">
        <v>299</v>
      </c>
      <c r="B6" s="366"/>
      <c r="C6" s="366"/>
      <c r="D6" s="366"/>
      <c r="E6" s="366"/>
    </row>
    <row r="7" spans="1:5" x14ac:dyDescent="0.2">
      <c r="A7" s="53"/>
      <c r="B7" s="53"/>
      <c r="C7" s="53"/>
      <c r="D7" s="53"/>
      <c r="E7" s="53"/>
    </row>
    <row r="8" spans="1:5" ht="13.5" thickBot="1" x14ac:dyDescent="0.25">
      <c r="A8" s="53"/>
      <c r="B8" s="53"/>
      <c r="C8" s="53"/>
      <c r="D8" s="53"/>
      <c r="E8" s="43" t="s">
        <v>70</v>
      </c>
    </row>
    <row r="9" spans="1:5" ht="38.25" x14ac:dyDescent="0.2">
      <c r="A9" s="54" t="s">
        <v>0</v>
      </c>
      <c r="B9" s="55" t="s">
        <v>1</v>
      </c>
      <c r="C9" s="55">
        <v>2021</v>
      </c>
      <c r="D9" s="55">
        <v>2022</v>
      </c>
      <c r="E9" s="56">
        <v>2023</v>
      </c>
    </row>
    <row r="10" spans="1:5" x14ac:dyDescent="0.2">
      <c r="A10" s="57" t="s">
        <v>2</v>
      </c>
      <c r="B10" s="58" t="s">
        <v>3</v>
      </c>
      <c r="C10" s="58" t="s">
        <v>4</v>
      </c>
      <c r="D10" s="58" t="s">
        <v>4</v>
      </c>
      <c r="E10" s="59" t="s">
        <v>4</v>
      </c>
    </row>
    <row r="11" spans="1:5" ht="27" customHeight="1" x14ac:dyDescent="0.2">
      <c r="A11" s="60" t="s">
        <v>207</v>
      </c>
      <c r="B11" s="61" t="s">
        <v>5</v>
      </c>
      <c r="C11" s="62">
        <f>C12+C62</f>
        <v>107126687</v>
      </c>
      <c r="D11" s="62">
        <f>D12+D62</f>
        <v>128449038</v>
      </c>
      <c r="E11" s="63">
        <f>E12+E62</f>
        <v>76921400</v>
      </c>
    </row>
    <row r="12" spans="1:5" ht="16.5" customHeight="1" x14ac:dyDescent="0.2">
      <c r="A12" s="64" t="s">
        <v>6</v>
      </c>
      <c r="B12" s="65" t="s">
        <v>7</v>
      </c>
      <c r="C12" s="62">
        <f>C13+C21+C31+C42+C56+C53+C59</f>
        <v>46715500</v>
      </c>
      <c r="D12" s="62">
        <f>D13+D21+D31+D42+D56+D53</f>
        <v>47131500</v>
      </c>
      <c r="E12" s="63">
        <f>E13+E21+E31+E42+E56+E53</f>
        <v>48144500</v>
      </c>
    </row>
    <row r="13" spans="1:5" ht="15.75" customHeight="1" x14ac:dyDescent="0.2">
      <c r="A13" s="66" t="s">
        <v>8</v>
      </c>
      <c r="B13" s="67" t="s">
        <v>9</v>
      </c>
      <c r="C13" s="68">
        <f>C14</f>
        <v>23700000</v>
      </c>
      <c r="D13" s="68">
        <f>D14</f>
        <v>23962000</v>
      </c>
      <c r="E13" s="69">
        <f>E14</f>
        <v>24262000</v>
      </c>
    </row>
    <row r="14" spans="1:5" ht="16.5" customHeight="1" x14ac:dyDescent="0.2">
      <c r="A14" s="64" t="s">
        <v>10</v>
      </c>
      <c r="B14" s="65" t="s">
        <v>11</v>
      </c>
      <c r="C14" s="62">
        <f>C15+C17+C19</f>
        <v>23700000</v>
      </c>
      <c r="D14" s="62">
        <f>D15+D17+D19</f>
        <v>23962000</v>
      </c>
      <c r="E14" s="63">
        <f>E15+E17+E19</f>
        <v>24262000</v>
      </c>
    </row>
    <row r="15" spans="1:5" ht="64.5" customHeight="1" x14ac:dyDescent="0.2">
      <c r="A15" s="64" t="s">
        <v>12</v>
      </c>
      <c r="B15" s="65" t="s">
        <v>13</v>
      </c>
      <c r="C15" s="62">
        <f>C16</f>
        <v>22934000</v>
      </c>
      <c r="D15" s="62">
        <f>D16</f>
        <v>23120000</v>
      </c>
      <c r="E15" s="63">
        <f>E16</f>
        <v>23342000</v>
      </c>
    </row>
    <row r="16" spans="1:5" ht="65.25" customHeight="1" x14ac:dyDescent="0.2">
      <c r="A16" s="64" t="s">
        <v>12</v>
      </c>
      <c r="B16" s="65" t="s">
        <v>49</v>
      </c>
      <c r="C16" s="62">
        <v>22934000</v>
      </c>
      <c r="D16" s="62">
        <v>23120000</v>
      </c>
      <c r="E16" s="63">
        <v>23342000</v>
      </c>
    </row>
    <row r="17" spans="1:5" ht="93" customHeight="1" x14ac:dyDescent="0.2">
      <c r="A17" s="64" t="s">
        <v>245</v>
      </c>
      <c r="B17" s="65" t="s">
        <v>246</v>
      </c>
      <c r="C17" s="62">
        <f>C18</f>
        <v>629000</v>
      </c>
      <c r="D17" s="62">
        <f>D18</f>
        <v>692000</v>
      </c>
      <c r="E17" s="63">
        <f>E18</f>
        <v>756000</v>
      </c>
    </row>
    <row r="18" spans="1:5" ht="40.5" customHeight="1" x14ac:dyDescent="0.2">
      <c r="A18" s="64" t="s">
        <v>253</v>
      </c>
      <c r="B18" s="65" t="s">
        <v>254</v>
      </c>
      <c r="C18" s="62">
        <v>629000</v>
      </c>
      <c r="D18" s="62">
        <v>692000</v>
      </c>
      <c r="E18" s="63">
        <v>756000</v>
      </c>
    </row>
    <row r="19" spans="1:5" ht="42" customHeight="1" x14ac:dyDescent="0.2">
      <c r="A19" s="64" t="s">
        <v>247</v>
      </c>
      <c r="B19" s="65" t="s">
        <v>248</v>
      </c>
      <c r="C19" s="62">
        <f>C20</f>
        <v>137000</v>
      </c>
      <c r="D19" s="62">
        <f>D20</f>
        <v>150000</v>
      </c>
      <c r="E19" s="63">
        <f>E20</f>
        <v>164000</v>
      </c>
    </row>
    <row r="20" spans="1:5" ht="72" customHeight="1" x14ac:dyDescent="0.2">
      <c r="A20" s="64" t="s">
        <v>255</v>
      </c>
      <c r="B20" s="65" t="s">
        <v>256</v>
      </c>
      <c r="C20" s="62">
        <v>137000</v>
      </c>
      <c r="D20" s="62">
        <v>150000</v>
      </c>
      <c r="E20" s="63">
        <v>164000</v>
      </c>
    </row>
    <row r="21" spans="1:5" ht="29.25" customHeight="1" x14ac:dyDescent="0.2">
      <c r="A21" s="66" t="s">
        <v>14</v>
      </c>
      <c r="B21" s="67" t="s">
        <v>15</v>
      </c>
      <c r="C21" s="68">
        <f>C23+C25+C27+C29</f>
        <v>9308000</v>
      </c>
      <c r="D21" s="68">
        <f>D22</f>
        <v>9615000</v>
      </c>
      <c r="E21" s="69">
        <f>E22</f>
        <v>10000000</v>
      </c>
    </row>
    <row r="22" spans="1:5" ht="30" customHeight="1" x14ac:dyDescent="0.2">
      <c r="A22" s="64" t="s">
        <v>16</v>
      </c>
      <c r="B22" s="65" t="s">
        <v>17</v>
      </c>
      <c r="C22" s="62">
        <f>C21</f>
        <v>9308000</v>
      </c>
      <c r="D22" s="62">
        <f>D23+D25+D27+D29</f>
        <v>9615000</v>
      </c>
      <c r="E22" s="63">
        <f>E23+E25+E27+E29</f>
        <v>10000000</v>
      </c>
    </row>
    <row r="23" spans="1:5" ht="58.5" customHeight="1" x14ac:dyDescent="0.2">
      <c r="A23" s="64" t="s">
        <v>18</v>
      </c>
      <c r="B23" s="65" t="s">
        <v>232</v>
      </c>
      <c r="C23" s="62">
        <f>C24</f>
        <v>4274000</v>
      </c>
      <c r="D23" s="62">
        <f>D24</f>
        <v>4420000</v>
      </c>
      <c r="E23" s="63">
        <f>E24</f>
        <v>4630000</v>
      </c>
    </row>
    <row r="24" spans="1:5" ht="106.5" customHeight="1" x14ac:dyDescent="0.2">
      <c r="A24" s="202" t="s">
        <v>233</v>
      </c>
      <c r="B24" s="65" t="s">
        <v>227</v>
      </c>
      <c r="C24" s="62">
        <v>4274000</v>
      </c>
      <c r="D24" s="62">
        <v>4420000</v>
      </c>
      <c r="E24" s="63">
        <v>4630000</v>
      </c>
    </row>
    <row r="25" spans="1:5" ht="69.75" customHeight="1" x14ac:dyDescent="0.2">
      <c r="A25" s="64" t="s">
        <v>19</v>
      </c>
      <c r="B25" s="65" t="s">
        <v>234</v>
      </c>
      <c r="C25" s="62">
        <f>C26</f>
        <v>24000</v>
      </c>
      <c r="D25" s="62">
        <f>D26</f>
        <v>25000</v>
      </c>
      <c r="E25" s="63">
        <f>E26</f>
        <v>26000</v>
      </c>
    </row>
    <row r="26" spans="1:5" ht="92.25" customHeight="1" x14ac:dyDescent="0.2">
      <c r="A26" s="64" t="s">
        <v>235</v>
      </c>
      <c r="B26" s="65" t="s">
        <v>228</v>
      </c>
      <c r="C26" s="62">
        <v>24000</v>
      </c>
      <c r="D26" s="62">
        <v>25000</v>
      </c>
      <c r="E26" s="63">
        <v>26000</v>
      </c>
    </row>
    <row r="27" spans="1:5" ht="69" customHeight="1" x14ac:dyDescent="0.2">
      <c r="A27" s="64" t="s">
        <v>20</v>
      </c>
      <c r="B27" s="65" t="s">
        <v>236</v>
      </c>
      <c r="C27" s="62">
        <f>C28</f>
        <v>5622000</v>
      </c>
      <c r="D27" s="62">
        <f>D28</f>
        <v>5800000</v>
      </c>
      <c r="E27" s="63">
        <f>E28</f>
        <v>6055000</v>
      </c>
    </row>
    <row r="28" spans="1:5" ht="89.25" customHeight="1" x14ac:dyDescent="0.2">
      <c r="A28" s="64" t="s">
        <v>237</v>
      </c>
      <c r="B28" s="65" t="s">
        <v>229</v>
      </c>
      <c r="C28" s="62">
        <v>5622000</v>
      </c>
      <c r="D28" s="62">
        <v>5800000</v>
      </c>
      <c r="E28" s="63">
        <v>6055000</v>
      </c>
    </row>
    <row r="29" spans="1:5" ht="16.5" customHeight="1" x14ac:dyDescent="0.2">
      <c r="A29" s="64" t="s">
        <v>21</v>
      </c>
      <c r="B29" s="65" t="s">
        <v>238</v>
      </c>
      <c r="C29" s="62">
        <f>C30</f>
        <v>-612000</v>
      </c>
      <c r="D29" s="62">
        <f>D30</f>
        <v>-630000</v>
      </c>
      <c r="E29" s="63">
        <f>E30</f>
        <v>-711000</v>
      </c>
    </row>
    <row r="30" spans="1:5" ht="28.5" customHeight="1" x14ac:dyDescent="0.2">
      <c r="A30" s="64" t="s">
        <v>239</v>
      </c>
      <c r="B30" s="65" t="s">
        <v>230</v>
      </c>
      <c r="C30" s="62">
        <v>-612000</v>
      </c>
      <c r="D30" s="62">
        <v>-630000</v>
      </c>
      <c r="E30" s="63">
        <v>-711000</v>
      </c>
    </row>
    <row r="31" spans="1:5" ht="17.25" customHeight="1" x14ac:dyDescent="0.2">
      <c r="A31" s="66" t="s">
        <v>22</v>
      </c>
      <c r="B31" s="67" t="s">
        <v>23</v>
      </c>
      <c r="C31" s="68">
        <f>C32+C39</f>
        <v>3199000</v>
      </c>
      <c r="D31" s="68">
        <f>D32+D39</f>
        <v>3520000</v>
      </c>
      <c r="E31" s="69">
        <f>E32+E39</f>
        <v>4013000</v>
      </c>
    </row>
    <row r="32" spans="1:5" ht="24.75" customHeight="1" x14ac:dyDescent="0.2">
      <c r="A32" s="64" t="s">
        <v>157</v>
      </c>
      <c r="B32" s="65" t="s">
        <v>158</v>
      </c>
      <c r="C32" s="62">
        <f>C33+C36</f>
        <v>2322000</v>
      </c>
      <c r="D32" s="62">
        <f>D33+D36</f>
        <v>2631000</v>
      </c>
      <c r="E32" s="63">
        <f>E33+E36</f>
        <v>3098000</v>
      </c>
    </row>
    <row r="33" spans="1:5" ht="27" customHeight="1" x14ac:dyDescent="0.2">
      <c r="A33" s="64" t="s">
        <v>159</v>
      </c>
      <c r="B33" s="65" t="s">
        <v>160</v>
      </c>
      <c r="C33" s="62">
        <f t="shared" ref="C33:E34" si="0">C34</f>
        <v>1428000</v>
      </c>
      <c r="D33" s="62">
        <f t="shared" si="0"/>
        <v>1573000</v>
      </c>
      <c r="E33" s="63">
        <f t="shared" si="0"/>
        <v>1845000</v>
      </c>
    </row>
    <row r="34" spans="1:5" ht="25.5" customHeight="1" x14ac:dyDescent="0.2">
      <c r="A34" s="64" t="s">
        <v>159</v>
      </c>
      <c r="B34" s="65" t="s">
        <v>161</v>
      </c>
      <c r="C34" s="62">
        <f t="shared" si="0"/>
        <v>1428000</v>
      </c>
      <c r="D34" s="62">
        <f t="shared" si="0"/>
        <v>1573000</v>
      </c>
      <c r="E34" s="63">
        <f t="shared" si="0"/>
        <v>1845000</v>
      </c>
    </row>
    <row r="35" spans="1:5" ht="28.5" customHeight="1" x14ac:dyDescent="0.2">
      <c r="A35" s="64" t="s">
        <v>159</v>
      </c>
      <c r="B35" s="65" t="s">
        <v>162</v>
      </c>
      <c r="C35" s="62">
        <v>1428000</v>
      </c>
      <c r="D35" s="62">
        <v>1573000</v>
      </c>
      <c r="E35" s="63">
        <v>1845000</v>
      </c>
    </row>
    <row r="36" spans="1:5" ht="39.75" customHeight="1" x14ac:dyDescent="0.2">
      <c r="A36" s="64" t="s">
        <v>163</v>
      </c>
      <c r="B36" s="65" t="s">
        <v>164</v>
      </c>
      <c r="C36" s="62">
        <f t="shared" ref="C36:E37" si="1">C37</f>
        <v>894000</v>
      </c>
      <c r="D36" s="62">
        <f>D37</f>
        <v>1058000</v>
      </c>
      <c r="E36" s="63">
        <f t="shared" si="1"/>
        <v>1253000</v>
      </c>
    </row>
    <row r="37" spans="1:5" ht="44.25" customHeight="1" x14ac:dyDescent="0.2">
      <c r="A37" s="64" t="s">
        <v>163</v>
      </c>
      <c r="B37" s="65" t="s">
        <v>165</v>
      </c>
      <c r="C37" s="62">
        <f t="shared" si="1"/>
        <v>894000</v>
      </c>
      <c r="D37" s="62">
        <f t="shared" si="1"/>
        <v>1058000</v>
      </c>
      <c r="E37" s="63">
        <f t="shared" si="1"/>
        <v>1253000</v>
      </c>
    </row>
    <row r="38" spans="1:5" ht="42.75" customHeight="1" x14ac:dyDescent="0.2">
      <c r="A38" s="64" t="s">
        <v>163</v>
      </c>
      <c r="B38" s="65" t="s">
        <v>166</v>
      </c>
      <c r="C38" s="62">
        <v>894000</v>
      </c>
      <c r="D38" s="62">
        <v>1058000</v>
      </c>
      <c r="E38" s="63">
        <v>1253000</v>
      </c>
    </row>
    <row r="39" spans="1:5" ht="18.75" customHeight="1" x14ac:dyDescent="0.2">
      <c r="A39" s="64" t="s">
        <v>24</v>
      </c>
      <c r="B39" s="65" t="s">
        <v>25</v>
      </c>
      <c r="C39" s="62">
        <f t="shared" ref="C39:E40" si="2">C40</f>
        <v>877000</v>
      </c>
      <c r="D39" s="62">
        <f t="shared" si="2"/>
        <v>889000</v>
      </c>
      <c r="E39" s="63">
        <f t="shared" si="2"/>
        <v>915000</v>
      </c>
    </row>
    <row r="40" spans="1:5" ht="18" customHeight="1" x14ac:dyDescent="0.2">
      <c r="A40" s="64" t="s">
        <v>24</v>
      </c>
      <c r="B40" s="65" t="s">
        <v>26</v>
      </c>
      <c r="C40" s="62">
        <f t="shared" si="2"/>
        <v>877000</v>
      </c>
      <c r="D40" s="62">
        <f t="shared" si="2"/>
        <v>889000</v>
      </c>
      <c r="E40" s="63">
        <f t="shared" si="2"/>
        <v>915000</v>
      </c>
    </row>
    <row r="41" spans="1:5" ht="18" customHeight="1" x14ac:dyDescent="0.2">
      <c r="A41" s="64" t="s">
        <v>68</v>
      </c>
      <c r="B41" s="65" t="s">
        <v>50</v>
      </c>
      <c r="C41" s="62">
        <v>877000</v>
      </c>
      <c r="D41" s="62">
        <v>889000</v>
      </c>
      <c r="E41" s="63">
        <v>915000</v>
      </c>
    </row>
    <row r="42" spans="1:5" ht="15.75" customHeight="1" x14ac:dyDescent="0.2">
      <c r="A42" s="66" t="s">
        <v>27</v>
      </c>
      <c r="B42" s="67" t="s">
        <v>28</v>
      </c>
      <c r="C42" s="68">
        <f>C43+C46</f>
        <v>10198000</v>
      </c>
      <c r="D42" s="68">
        <f>D43+D46</f>
        <v>10024000</v>
      </c>
      <c r="E42" s="69">
        <f>E43+E46</f>
        <v>9859000</v>
      </c>
    </row>
    <row r="43" spans="1:5" ht="18.75" customHeight="1" x14ac:dyDescent="0.2">
      <c r="A43" s="64" t="s">
        <v>29</v>
      </c>
      <c r="B43" s="65" t="s">
        <v>30</v>
      </c>
      <c r="C43" s="62">
        <f t="shared" ref="C43:E44" si="3">C44</f>
        <v>2091000</v>
      </c>
      <c r="D43" s="62">
        <f t="shared" si="3"/>
        <v>2091000</v>
      </c>
      <c r="E43" s="63">
        <f t="shared" si="3"/>
        <v>2091000</v>
      </c>
    </row>
    <row r="44" spans="1:5" ht="38.25" customHeight="1" x14ac:dyDescent="0.2">
      <c r="A44" s="64" t="s">
        <v>31</v>
      </c>
      <c r="B44" s="65" t="s">
        <v>32</v>
      </c>
      <c r="C44" s="62">
        <f t="shared" si="3"/>
        <v>2091000</v>
      </c>
      <c r="D44" s="62">
        <f t="shared" si="3"/>
        <v>2091000</v>
      </c>
      <c r="E44" s="63">
        <f t="shared" si="3"/>
        <v>2091000</v>
      </c>
    </row>
    <row r="45" spans="1:5" ht="40.5" customHeight="1" x14ac:dyDescent="0.2">
      <c r="A45" s="64" t="s">
        <v>52</v>
      </c>
      <c r="B45" s="65" t="s">
        <v>51</v>
      </c>
      <c r="C45" s="62">
        <v>2091000</v>
      </c>
      <c r="D45" s="62">
        <v>2091000</v>
      </c>
      <c r="E45" s="63">
        <v>2091000</v>
      </c>
    </row>
    <row r="46" spans="1:5" ht="18" customHeight="1" x14ac:dyDescent="0.2">
      <c r="A46" s="64" t="s">
        <v>33</v>
      </c>
      <c r="B46" s="65" t="s">
        <v>34</v>
      </c>
      <c r="C46" s="62">
        <f>C47+C50</f>
        <v>8107000</v>
      </c>
      <c r="D46" s="62">
        <f>D47+D50</f>
        <v>7933000</v>
      </c>
      <c r="E46" s="63">
        <f>E47+E50</f>
        <v>7768000</v>
      </c>
    </row>
    <row r="47" spans="1:5" ht="16.5" customHeight="1" x14ac:dyDescent="0.2">
      <c r="A47" s="64" t="s">
        <v>35</v>
      </c>
      <c r="B47" s="65" t="s">
        <v>36</v>
      </c>
      <c r="C47" s="62">
        <f t="shared" ref="C47:E48" si="4">C48</f>
        <v>4889000</v>
      </c>
      <c r="D47" s="62">
        <f t="shared" si="4"/>
        <v>4693000</v>
      </c>
      <c r="E47" s="63">
        <f t="shared" si="4"/>
        <v>4505000</v>
      </c>
    </row>
    <row r="48" spans="1:5" ht="18" customHeight="1" x14ac:dyDescent="0.2">
      <c r="A48" s="64" t="s">
        <v>37</v>
      </c>
      <c r="B48" s="65" t="s">
        <v>38</v>
      </c>
      <c r="C48" s="62">
        <f t="shared" si="4"/>
        <v>4889000</v>
      </c>
      <c r="D48" s="62">
        <f t="shared" si="4"/>
        <v>4693000</v>
      </c>
      <c r="E48" s="63">
        <f t="shared" si="4"/>
        <v>4505000</v>
      </c>
    </row>
    <row r="49" spans="1:5" ht="25.5" customHeight="1" x14ac:dyDescent="0.2">
      <c r="A49" s="64" t="s">
        <v>54</v>
      </c>
      <c r="B49" s="65" t="s">
        <v>53</v>
      </c>
      <c r="C49" s="62">
        <v>4889000</v>
      </c>
      <c r="D49" s="62">
        <v>4693000</v>
      </c>
      <c r="E49" s="63">
        <v>4505000</v>
      </c>
    </row>
    <row r="50" spans="1:5" ht="17.25" customHeight="1" x14ac:dyDescent="0.2">
      <c r="A50" s="64" t="s">
        <v>39</v>
      </c>
      <c r="B50" s="65" t="s">
        <v>40</v>
      </c>
      <c r="C50" s="62">
        <f t="shared" ref="C50:E51" si="5">C51</f>
        <v>3218000</v>
      </c>
      <c r="D50" s="62">
        <f t="shared" si="5"/>
        <v>3240000</v>
      </c>
      <c r="E50" s="63">
        <f t="shared" si="5"/>
        <v>3263000</v>
      </c>
    </row>
    <row r="51" spans="1:5" ht="28.5" customHeight="1" x14ac:dyDescent="0.2">
      <c r="A51" s="64" t="s">
        <v>41</v>
      </c>
      <c r="B51" s="65" t="s">
        <v>42</v>
      </c>
      <c r="C51" s="62">
        <f t="shared" si="5"/>
        <v>3218000</v>
      </c>
      <c r="D51" s="62">
        <f t="shared" si="5"/>
        <v>3240000</v>
      </c>
      <c r="E51" s="63">
        <f t="shared" si="5"/>
        <v>3263000</v>
      </c>
    </row>
    <row r="52" spans="1:5" ht="27.75" customHeight="1" x14ac:dyDescent="0.2">
      <c r="A52" s="64" t="s">
        <v>56</v>
      </c>
      <c r="B52" s="65" t="s">
        <v>55</v>
      </c>
      <c r="C52" s="62">
        <v>3218000</v>
      </c>
      <c r="D52" s="62">
        <v>3240000</v>
      </c>
      <c r="E52" s="63">
        <v>3263000</v>
      </c>
    </row>
    <row r="53" spans="1:5" ht="17.25" customHeight="1" x14ac:dyDescent="0.2">
      <c r="A53" s="226" t="s">
        <v>271</v>
      </c>
      <c r="B53" s="67" t="s">
        <v>272</v>
      </c>
      <c r="C53" s="68">
        <f t="shared" ref="C53:E54" si="6">C54</f>
        <v>2500</v>
      </c>
      <c r="D53" s="68">
        <f t="shared" si="6"/>
        <v>2500</v>
      </c>
      <c r="E53" s="69">
        <f t="shared" si="6"/>
        <v>2500</v>
      </c>
    </row>
    <row r="54" spans="1:5" ht="28.5" customHeight="1" x14ac:dyDescent="0.2">
      <c r="A54" s="64" t="s">
        <v>273</v>
      </c>
      <c r="B54" s="65" t="s">
        <v>276</v>
      </c>
      <c r="C54" s="62">
        <f t="shared" si="6"/>
        <v>2500</v>
      </c>
      <c r="D54" s="62">
        <f t="shared" si="6"/>
        <v>2500</v>
      </c>
      <c r="E54" s="63">
        <f t="shared" si="6"/>
        <v>2500</v>
      </c>
    </row>
    <row r="55" spans="1:5" ht="68.25" customHeight="1" x14ac:dyDescent="0.2">
      <c r="A55" s="64" t="s">
        <v>274</v>
      </c>
      <c r="B55" s="65" t="s">
        <v>275</v>
      </c>
      <c r="C55" s="62">
        <v>2500</v>
      </c>
      <c r="D55" s="62">
        <v>2500</v>
      </c>
      <c r="E55" s="63">
        <v>2500</v>
      </c>
    </row>
    <row r="56" spans="1:5" ht="25.5" customHeight="1" x14ac:dyDescent="0.2">
      <c r="A56" s="66" t="s">
        <v>212</v>
      </c>
      <c r="B56" s="67" t="s">
        <v>313</v>
      </c>
      <c r="C56" s="68">
        <f t="shared" ref="C56:E57" si="7">C57</f>
        <v>8000</v>
      </c>
      <c r="D56" s="68">
        <f t="shared" si="7"/>
        <v>8000</v>
      </c>
      <c r="E56" s="69">
        <f t="shared" si="7"/>
        <v>8000</v>
      </c>
    </row>
    <row r="57" spans="1:5" ht="27.75" customHeight="1" x14ac:dyDescent="0.2">
      <c r="A57" s="202" t="s">
        <v>214</v>
      </c>
      <c r="B57" s="65" t="s">
        <v>213</v>
      </c>
      <c r="C57" s="62">
        <f t="shared" si="7"/>
        <v>8000</v>
      </c>
      <c r="D57" s="62">
        <f t="shared" si="7"/>
        <v>8000</v>
      </c>
      <c r="E57" s="63">
        <f t="shared" si="7"/>
        <v>8000</v>
      </c>
    </row>
    <row r="58" spans="1:5" ht="30.75" customHeight="1" x14ac:dyDescent="0.2">
      <c r="A58" s="64" t="s">
        <v>214</v>
      </c>
      <c r="B58" s="65" t="s">
        <v>215</v>
      </c>
      <c r="C58" s="62">
        <v>8000</v>
      </c>
      <c r="D58" s="62">
        <v>8000</v>
      </c>
      <c r="E58" s="63">
        <v>8000</v>
      </c>
    </row>
    <row r="59" spans="1:5" ht="16.5" customHeight="1" x14ac:dyDescent="0.2">
      <c r="A59" s="66" t="s">
        <v>312</v>
      </c>
      <c r="B59" s="67" t="s">
        <v>313</v>
      </c>
      <c r="C59" s="68">
        <f>C60</f>
        <v>300000</v>
      </c>
      <c r="D59" s="68"/>
      <c r="E59" s="69"/>
    </row>
    <row r="60" spans="1:5" ht="16.5" customHeight="1" x14ac:dyDescent="0.2">
      <c r="A60" s="64" t="s">
        <v>314</v>
      </c>
      <c r="B60" s="65" t="s">
        <v>316</v>
      </c>
      <c r="C60" s="62">
        <f>C61</f>
        <v>300000</v>
      </c>
      <c r="D60" s="68"/>
      <c r="E60" s="69"/>
    </row>
    <row r="61" spans="1:5" ht="44.25" customHeight="1" x14ac:dyDescent="0.2">
      <c r="A61" s="64" t="s">
        <v>315</v>
      </c>
      <c r="B61" s="65" t="s">
        <v>317</v>
      </c>
      <c r="C61" s="62">
        <v>300000</v>
      </c>
      <c r="D61" s="68"/>
      <c r="E61" s="69"/>
    </row>
    <row r="62" spans="1:5" ht="15.75" customHeight="1" x14ac:dyDescent="0.2">
      <c r="A62" s="66" t="s">
        <v>43</v>
      </c>
      <c r="B62" s="67" t="s">
        <v>44</v>
      </c>
      <c r="C62" s="68">
        <f>C63</f>
        <v>60411187</v>
      </c>
      <c r="D62" s="68">
        <f>D63</f>
        <v>81317538</v>
      </c>
      <c r="E62" s="69">
        <f>E63</f>
        <v>28776900</v>
      </c>
    </row>
    <row r="63" spans="1:5" ht="26.25" customHeight="1" x14ac:dyDescent="0.2">
      <c r="A63" s="64" t="s">
        <v>45</v>
      </c>
      <c r="B63" s="65" t="s">
        <v>46</v>
      </c>
      <c r="C63" s="62">
        <f>C64+C69+C80</f>
        <v>60411187</v>
      </c>
      <c r="D63" s="62">
        <f>D64+D69</f>
        <v>81317538</v>
      </c>
      <c r="E63" s="63">
        <f>E64+E69</f>
        <v>28776900</v>
      </c>
    </row>
    <row r="64" spans="1:5" ht="16.5" customHeight="1" x14ac:dyDescent="0.2">
      <c r="A64" s="64" t="s">
        <v>47</v>
      </c>
      <c r="B64" s="65" t="s">
        <v>218</v>
      </c>
      <c r="C64" s="62">
        <f>C65+C67</f>
        <v>27739000</v>
      </c>
      <c r="D64" s="62">
        <f>D65</f>
        <v>23397000</v>
      </c>
      <c r="E64" s="63">
        <f>E65</f>
        <v>21876000</v>
      </c>
    </row>
    <row r="65" spans="1:5" ht="42" customHeight="1" x14ac:dyDescent="0.2">
      <c r="A65" s="218" t="s">
        <v>257</v>
      </c>
      <c r="B65" s="219" t="s">
        <v>325</v>
      </c>
      <c r="C65" s="220">
        <f>C66</f>
        <v>27714000</v>
      </c>
      <c r="D65" s="220">
        <f>D66</f>
        <v>23397000</v>
      </c>
      <c r="E65" s="220">
        <f>E66</f>
        <v>21876000</v>
      </c>
    </row>
    <row r="66" spans="1:5" ht="27.75" customHeight="1" x14ac:dyDescent="0.2">
      <c r="A66" s="218" t="s">
        <v>258</v>
      </c>
      <c r="B66" s="219" t="s">
        <v>324</v>
      </c>
      <c r="C66" s="220">
        <v>27714000</v>
      </c>
      <c r="D66" s="220">
        <v>23397000</v>
      </c>
      <c r="E66" s="220">
        <v>21876000</v>
      </c>
    </row>
    <row r="67" spans="1:5" ht="37.5" customHeight="1" x14ac:dyDescent="0.2">
      <c r="A67" s="218" t="s">
        <v>257</v>
      </c>
      <c r="B67" s="219" t="s">
        <v>334</v>
      </c>
      <c r="C67" s="220">
        <f>C68</f>
        <v>25000</v>
      </c>
      <c r="D67" s="220"/>
      <c r="E67" s="220"/>
    </row>
    <row r="68" spans="1:5" ht="26.25" customHeight="1" x14ac:dyDescent="0.2">
      <c r="A68" s="218" t="s">
        <v>258</v>
      </c>
      <c r="B68" s="219" t="s">
        <v>333</v>
      </c>
      <c r="C68" s="220">
        <v>25000</v>
      </c>
      <c r="D68" s="220"/>
      <c r="E68" s="220"/>
    </row>
    <row r="69" spans="1:5" ht="29.25" customHeight="1" x14ac:dyDescent="0.2">
      <c r="A69" s="207" t="s">
        <v>220</v>
      </c>
      <c r="B69" s="203" t="s">
        <v>219</v>
      </c>
      <c r="C69" s="200">
        <f>C72+C74+C70+C78</f>
        <v>30810487</v>
      </c>
      <c r="D69" s="200">
        <f>D76+D74+D72+D70</f>
        <v>57920538</v>
      </c>
      <c r="E69" s="200">
        <f>E74+E72+E70</f>
        <v>6900900</v>
      </c>
    </row>
    <row r="70" spans="1:5" ht="69.75" customHeight="1" x14ac:dyDescent="0.2">
      <c r="A70" s="296" t="s">
        <v>300</v>
      </c>
      <c r="B70" s="203" t="s">
        <v>302</v>
      </c>
      <c r="C70" s="200">
        <f>C71</f>
        <v>6900900</v>
      </c>
      <c r="D70" s="200">
        <f>D71</f>
        <v>6900900</v>
      </c>
      <c r="E70" s="200">
        <f>E71</f>
        <v>6900900</v>
      </c>
    </row>
    <row r="71" spans="1:5" ht="77.25" customHeight="1" x14ac:dyDescent="0.2">
      <c r="A71" s="207" t="s">
        <v>301</v>
      </c>
      <c r="B71" s="203" t="s">
        <v>303</v>
      </c>
      <c r="C71" s="200">
        <v>6900900</v>
      </c>
      <c r="D71" s="200">
        <v>6900900</v>
      </c>
      <c r="E71" s="200">
        <v>6900900</v>
      </c>
    </row>
    <row r="72" spans="1:5" ht="93.75" customHeight="1" x14ac:dyDescent="0.2">
      <c r="A72" s="207" t="s">
        <v>261</v>
      </c>
      <c r="B72" s="203" t="s">
        <v>266</v>
      </c>
      <c r="C72" s="200">
        <f>C73</f>
        <v>13423015</v>
      </c>
      <c r="D72" s="200">
        <f>D73</f>
        <v>48106073</v>
      </c>
      <c r="E72" s="200">
        <f>E73</f>
        <v>0</v>
      </c>
    </row>
    <row r="73" spans="1:5" ht="94.5" customHeight="1" x14ac:dyDescent="0.2">
      <c r="A73" s="207" t="s">
        <v>262</v>
      </c>
      <c r="B73" s="203" t="s">
        <v>265</v>
      </c>
      <c r="C73" s="200">
        <v>13423015</v>
      </c>
      <c r="D73" s="200">
        <v>48106073</v>
      </c>
      <c r="E73" s="200">
        <v>0</v>
      </c>
    </row>
    <row r="74" spans="1:5" ht="82.5" customHeight="1" x14ac:dyDescent="0.2">
      <c r="A74" s="207" t="s">
        <v>259</v>
      </c>
      <c r="B74" s="203" t="s">
        <v>264</v>
      </c>
      <c r="C74" s="200">
        <v>586572</v>
      </c>
      <c r="D74" s="200">
        <f>D75</f>
        <v>1985165</v>
      </c>
      <c r="E74" s="200">
        <v>0</v>
      </c>
    </row>
    <row r="75" spans="1:5" ht="76.5" x14ac:dyDescent="0.2">
      <c r="A75" s="207" t="s">
        <v>260</v>
      </c>
      <c r="B75" s="203" t="s">
        <v>263</v>
      </c>
      <c r="C75" s="200">
        <v>586572</v>
      </c>
      <c r="D75" s="200">
        <v>1985165</v>
      </c>
      <c r="E75" s="200">
        <v>0</v>
      </c>
    </row>
    <row r="76" spans="1:5" ht="43.5" customHeight="1" x14ac:dyDescent="0.2">
      <c r="A76" s="225" t="s">
        <v>268</v>
      </c>
      <c r="B76" s="224" t="s">
        <v>270</v>
      </c>
      <c r="C76" s="200">
        <v>0</v>
      </c>
      <c r="D76" s="200">
        <f>D77</f>
        <v>928400</v>
      </c>
      <c r="E76" s="200">
        <v>0</v>
      </c>
    </row>
    <row r="77" spans="1:5" ht="51" x14ac:dyDescent="0.2">
      <c r="A77" s="225" t="s">
        <v>267</v>
      </c>
      <c r="B77" s="224" t="s">
        <v>269</v>
      </c>
      <c r="C77" s="200">
        <v>0</v>
      </c>
      <c r="D77" s="200">
        <v>928400</v>
      </c>
      <c r="E77" s="200">
        <v>0</v>
      </c>
    </row>
    <row r="78" spans="1:5" x14ac:dyDescent="0.2">
      <c r="A78" s="297" t="s">
        <v>305</v>
      </c>
      <c r="B78" s="298" t="s">
        <v>307</v>
      </c>
      <c r="C78" s="220">
        <f>C79</f>
        <v>9900000</v>
      </c>
      <c r="D78" s="220"/>
      <c r="E78" s="220"/>
    </row>
    <row r="79" spans="1:5" x14ac:dyDescent="0.2">
      <c r="A79" s="297" t="s">
        <v>304</v>
      </c>
      <c r="B79" s="298" t="s">
        <v>306</v>
      </c>
      <c r="C79" s="220">
        <v>9900000</v>
      </c>
      <c r="D79" s="220"/>
      <c r="E79" s="220"/>
    </row>
    <row r="80" spans="1:5" x14ac:dyDescent="0.2">
      <c r="A80" s="218" t="s">
        <v>48</v>
      </c>
      <c r="B80" s="298" t="s">
        <v>328</v>
      </c>
      <c r="C80" s="200">
        <f>C81</f>
        <v>1861700</v>
      </c>
      <c r="D80" s="338"/>
      <c r="E80" s="338"/>
    </row>
    <row r="81" spans="1:5" x14ac:dyDescent="0.2">
      <c r="A81" s="218" t="s">
        <v>329</v>
      </c>
      <c r="B81" s="298" t="s">
        <v>330</v>
      </c>
      <c r="C81" s="200">
        <f>C82</f>
        <v>1861700</v>
      </c>
      <c r="D81" s="338"/>
      <c r="E81" s="338"/>
    </row>
    <row r="82" spans="1:5" ht="25.5" x14ac:dyDescent="0.2">
      <c r="A82" s="218" t="s">
        <v>331</v>
      </c>
      <c r="B82" s="298" t="s">
        <v>332</v>
      </c>
      <c r="C82" s="200">
        <v>1861700</v>
      </c>
      <c r="D82" s="338"/>
      <c r="E82" s="338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  <row r="65475" spans="1:5" x14ac:dyDescent="0.2">
      <c r="A65475" s="1"/>
      <c r="B65475" s="1"/>
      <c r="C65475" s="1"/>
      <c r="D65475" s="1"/>
      <c r="E65475" s="1"/>
    </row>
    <row r="65476" spans="1:5" x14ac:dyDescent="0.2">
      <c r="A65476" s="1"/>
      <c r="B65476" s="1"/>
      <c r="C65476" s="1"/>
      <c r="D65476" s="1"/>
      <c r="E65476" s="1"/>
    </row>
    <row r="65477" spans="1:5" x14ac:dyDescent="0.2">
      <c r="A65477" s="1"/>
      <c r="B65477" s="1"/>
      <c r="C65477" s="1"/>
      <c r="D65477" s="1"/>
      <c r="E65477" s="1"/>
    </row>
    <row r="65478" spans="1:5" x14ac:dyDescent="0.2">
      <c r="A65478" s="1"/>
      <c r="B65478" s="1"/>
      <c r="C65478" s="1"/>
      <c r="D65478" s="1"/>
      <c r="E65478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workbookViewId="0">
      <selection activeCell="A12" sqref="A12"/>
    </sheetView>
  </sheetViews>
  <sheetFormatPr defaultRowHeight="12.75" x14ac:dyDescent="0.2"/>
  <cols>
    <col min="1" max="1" width="81.7109375" customWidth="1"/>
    <col min="2" max="2" width="12" customWidth="1"/>
    <col min="3" max="3" width="15.140625" customWidth="1"/>
    <col min="4" max="4" width="14.42578125" customWidth="1"/>
    <col min="5" max="5" width="13.5703125" customWidth="1"/>
  </cols>
  <sheetData>
    <row r="1" spans="1:5" x14ac:dyDescent="0.2">
      <c r="A1" s="258" t="s">
        <v>122</v>
      </c>
      <c r="B1" s="258"/>
      <c r="C1" s="70" t="s">
        <v>335</v>
      </c>
      <c r="D1" s="70"/>
      <c r="E1" s="70"/>
    </row>
    <row r="2" spans="1:5" x14ac:dyDescent="0.2">
      <c r="A2" s="258" t="s">
        <v>123</v>
      </c>
      <c r="B2" s="258"/>
      <c r="C2" s="70" t="s">
        <v>155</v>
      </c>
      <c r="D2" s="70"/>
      <c r="E2" s="70"/>
    </row>
    <row r="3" spans="1:5" x14ac:dyDescent="0.2">
      <c r="A3" s="258" t="s">
        <v>124</v>
      </c>
      <c r="B3" s="258"/>
      <c r="C3" s="70" t="s">
        <v>156</v>
      </c>
      <c r="D3" s="70"/>
      <c r="E3" s="70"/>
    </row>
    <row r="4" spans="1:5" x14ac:dyDescent="0.2">
      <c r="A4" s="258" t="s">
        <v>125</v>
      </c>
      <c r="B4" s="258"/>
      <c r="C4" s="70" t="s">
        <v>354</v>
      </c>
      <c r="D4" s="70"/>
      <c r="E4" s="70"/>
    </row>
    <row r="5" spans="1:5" x14ac:dyDescent="0.2">
      <c r="A5" s="46"/>
      <c r="B5" s="46"/>
      <c r="C5" s="281"/>
      <c r="D5" s="71"/>
      <c r="E5" s="71"/>
    </row>
    <row r="6" spans="1:5" x14ac:dyDescent="0.2">
      <c r="A6" s="46"/>
      <c r="B6" s="46"/>
      <c r="C6" s="281"/>
      <c r="D6" s="281"/>
      <c r="E6" s="281"/>
    </row>
    <row r="7" spans="1:5" x14ac:dyDescent="0.2">
      <c r="A7" s="364"/>
      <c r="B7" s="364"/>
      <c r="C7" s="364"/>
      <c r="D7" s="364"/>
      <c r="E7" s="364"/>
    </row>
    <row r="8" spans="1:5" ht="15" customHeight="1" x14ac:dyDescent="0.2">
      <c r="A8" s="363" t="s">
        <v>322</v>
      </c>
      <c r="B8" s="364"/>
      <c r="C8" s="364"/>
      <c r="D8" s="364"/>
      <c r="E8" s="364"/>
    </row>
    <row r="9" spans="1:5" x14ac:dyDescent="0.2">
      <c r="A9" s="367" t="s">
        <v>323</v>
      </c>
      <c r="B9" s="367"/>
      <c r="C9" s="367"/>
      <c r="D9" s="367"/>
      <c r="E9" s="367"/>
    </row>
    <row r="10" spans="1:5" x14ac:dyDescent="0.2">
      <c r="A10" s="71"/>
      <c r="B10" s="71"/>
      <c r="C10" s="72"/>
      <c r="D10" s="72"/>
      <c r="E10" s="72"/>
    </row>
    <row r="11" spans="1:5" x14ac:dyDescent="0.2">
      <c r="A11" s="74" t="s">
        <v>297</v>
      </c>
      <c r="B11" s="73" t="s">
        <v>126</v>
      </c>
      <c r="C11" s="75">
        <v>2021</v>
      </c>
      <c r="D11" s="75">
        <v>2022</v>
      </c>
      <c r="E11" s="75">
        <v>2023</v>
      </c>
    </row>
    <row r="12" spans="1:5" x14ac:dyDescent="0.2">
      <c r="A12" s="77" t="s">
        <v>128</v>
      </c>
      <c r="B12" s="76" t="s">
        <v>127</v>
      </c>
      <c r="C12" s="78">
        <f>C13+C14+C15+C16+C17+C18</f>
        <v>11775450</v>
      </c>
      <c r="D12" s="78">
        <f>D13+D14+D15+D16+D17+D18</f>
        <v>11275450</v>
      </c>
      <c r="E12" s="78">
        <f>E13+E14+E15+E16+E17+E18</f>
        <v>11275450</v>
      </c>
    </row>
    <row r="13" spans="1:5" ht="25.5" x14ac:dyDescent="0.2">
      <c r="A13" s="80" t="s">
        <v>130</v>
      </c>
      <c r="B13" s="79" t="s">
        <v>129</v>
      </c>
      <c r="C13" s="81">
        <v>1050000</v>
      </c>
      <c r="D13" s="81">
        <v>1050000</v>
      </c>
      <c r="E13" s="81">
        <v>1050000</v>
      </c>
    </row>
    <row r="14" spans="1:5" ht="25.5" x14ac:dyDescent="0.2">
      <c r="A14" s="80" t="s">
        <v>168</v>
      </c>
      <c r="B14" s="79" t="s">
        <v>167</v>
      </c>
      <c r="C14" s="81">
        <v>100000</v>
      </c>
      <c r="D14" s="81">
        <v>100000</v>
      </c>
      <c r="E14" s="81">
        <v>100000</v>
      </c>
    </row>
    <row r="15" spans="1:5" s="30" customFormat="1" ht="39" customHeight="1" x14ac:dyDescent="0.25">
      <c r="A15" s="80" t="s">
        <v>132</v>
      </c>
      <c r="B15" s="79" t="s">
        <v>131</v>
      </c>
      <c r="C15" s="81">
        <v>9338300</v>
      </c>
      <c r="D15" s="81">
        <v>8838300</v>
      </c>
      <c r="E15" s="81">
        <v>8838300</v>
      </c>
    </row>
    <row r="16" spans="1:5" s="30" customFormat="1" ht="28.5" customHeight="1" x14ac:dyDescent="0.25">
      <c r="A16" s="80" t="s">
        <v>170</v>
      </c>
      <c r="B16" s="79" t="s">
        <v>169</v>
      </c>
      <c r="C16" s="81">
        <v>570000</v>
      </c>
      <c r="D16" s="81">
        <v>570000</v>
      </c>
      <c r="E16" s="81">
        <v>570000</v>
      </c>
    </row>
    <row r="17" spans="1:5" s="30" customFormat="1" ht="18.75" customHeight="1" x14ac:dyDescent="0.25">
      <c r="A17" s="82" t="s">
        <v>172</v>
      </c>
      <c r="B17" s="79" t="s">
        <v>171</v>
      </c>
      <c r="C17" s="81">
        <v>100000</v>
      </c>
      <c r="D17" s="81">
        <v>100000</v>
      </c>
      <c r="E17" s="81">
        <v>100000</v>
      </c>
    </row>
    <row r="18" spans="1:5" s="30" customFormat="1" ht="18" customHeight="1" x14ac:dyDescent="0.25">
      <c r="A18" s="83" t="s">
        <v>174</v>
      </c>
      <c r="B18" s="79" t="s">
        <v>173</v>
      </c>
      <c r="C18" s="81">
        <v>617150</v>
      </c>
      <c r="D18" s="81">
        <v>617150</v>
      </c>
      <c r="E18" s="81">
        <v>617150</v>
      </c>
    </row>
    <row r="19" spans="1:5" x14ac:dyDescent="0.2">
      <c r="A19" s="84" t="s">
        <v>134</v>
      </c>
      <c r="B19" s="76" t="s">
        <v>133</v>
      </c>
      <c r="C19" s="85">
        <f>C20+C21</f>
        <v>1522500</v>
      </c>
      <c r="D19" s="85">
        <f>D20+D21</f>
        <v>1522500</v>
      </c>
      <c r="E19" s="85">
        <f>E20+E21</f>
        <v>1522500</v>
      </c>
    </row>
    <row r="20" spans="1:5" x14ac:dyDescent="0.2">
      <c r="A20" s="86" t="s">
        <v>143</v>
      </c>
      <c r="B20" s="79" t="s">
        <v>142</v>
      </c>
      <c r="C20" s="87">
        <v>1500000</v>
      </c>
      <c r="D20" s="87">
        <v>1500000</v>
      </c>
      <c r="E20" s="87">
        <v>1500000</v>
      </c>
    </row>
    <row r="21" spans="1:5" ht="24.75" customHeight="1" x14ac:dyDescent="0.2">
      <c r="A21" s="86" t="s">
        <v>63</v>
      </c>
      <c r="B21" s="79" t="s">
        <v>141</v>
      </c>
      <c r="C21" s="87">
        <v>22500</v>
      </c>
      <c r="D21" s="87">
        <v>22500</v>
      </c>
      <c r="E21" s="87">
        <v>22500</v>
      </c>
    </row>
    <row r="22" spans="1:5" x14ac:dyDescent="0.2">
      <c r="A22" s="77" t="s">
        <v>136</v>
      </c>
      <c r="B22" s="76" t="s">
        <v>135</v>
      </c>
      <c r="C22" s="201">
        <f>C23</f>
        <v>35180756</v>
      </c>
      <c r="D22" s="85">
        <f>D23</f>
        <v>25020150</v>
      </c>
      <c r="E22" s="85">
        <f>E23</f>
        <v>24512150</v>
      </c>
    </row>
    <row r="23" spans="1:5" x14ac:dyDescent="0.2">
      <c r="A23" s="88" t="s">
        <v>65</v>
      </c>
      <c r="B23" s="79" t="s">
        <v>137</v>
      </c>
      <c r="C23" s="200">
        <v>35180756</v>
      </c>
      <c r="D23" s="87">
        <v>25020150</v>
      </c>
      <c r="E23" s="87">
        <v>24512150</v>
      </c>
    </row>
    <row r="24" spans="1:5" x14ac:dyDescent="0.2">
      <c r="A24" s="77" t="s">
        <v>145</v>
      </c>
      <c r="B24" s="76" t="s">
        <v>144</v>
      </c>
      <c r="C24" s="201">
        <f>C25+C26+C27</f>
        <v>24348428</v>
      </c>
      <c r="D24" s="85">
        <f>D25+D26+D27</f>
        <v>58139638</v>
      </c>
      <c r="E24" s="85">
        <f>E25+E26+E27</f>
        <v>7120000</v>
      </c>
    </row>
    <row r="25" spans="1:5" x14ac:dyDescent="0.2">
      <c r="A25" s="88" t="s">
        <v>177</v>
      </c>
      <c r="B25" s="79" t="s">
        <v>175</v>
      </c>
      <c r="C25" s="222">
        <v>16410925.800000001</v>
      </c>
      <c r="D25" s="87">
        <v>50831283</v>
      </c>
      <c r="E25" s="87">
        <v>720000</v>
      </c>
    </row>
    <row r="26" spans="1:5" x14ac:dyDescent="0.2">
      <c r="A26" s="88" t="s">
        <v>178</v>
      </c>
      <c r="B26" s="79" t="s">
        <v>176</v>
      </c>
      <c r="C26" s="200">
        <v>1000000</v>
      </c>
      <c r="D26" s="87">
        <v>0</v>
      </c>
      <c r="E26" s="87">
        <v>0</v>
      </c>
    </row>
    <row r="27" spans="1:5" x14ac:dyDescent="0.2">
      <c r="A27" s="88" t="s">
        <v>147</v>
      </c>
      <c r="B27" s="79" t="s">
        <v>146</v>
      </c>
      <c r="C27" s="200">
        <v>6937502.2000000002</v>
      </c>
      <c r="D27" s="87">
        <v>7308355</v>
      </c>
      <c r="E27" s="87">
        <v>6400000</v>
      </c>
    </row>
    <row r="28" spans="1:5" x14ac:dyDescent="0.2">
      <c r="A28" s="77" t="s">
        <v>148</v>
      </c>
      <c r="B28" s="76" t="s">
        <v>138</v>
      </c>
      <c r="C28" s="85">
        <f>C29</f>
        <v>31891300</v>
      </c>
      <c r="D28" s="85">
        <f>D29</f>
        <v>31891300</v>
      </c>
      <c r="E28" s="85">
        <f>E29</f>
        <v>31891300</v>
      </c>
    </row>
    <row r="29" spans="1:5" x14ac:dyDescent="0.2">
      <c r="A29" s="86" t="s">
        <v>67</v>
      </c>
      <c r="B29" s="79" t="s">
        <v>139</v>
      </c>
      <c r="C29" s="87">
        <v>31891300</v>
      </c>
      <c r="D29" s="87">
        <v>31891300</v>
      </c>
      <c r="E29" s="87">
        <v>31891300</v>
      </c>
    </row>
    <row r="30" spans="1:5" x14ac:dyDescent="0.2">
      <c r="A30" s="89" t="s">
        <v>181</v>
      </c>
      <c r="B30" s="76" t="s">
        <v>179</v>
      </c>
      <c r="C30" s="85">
        <f>C31</f>
        <v>2408253</v>
      </c>
      <c r="D30" s="85">
        <f>D31</f>
        <v>600000</v>
      </c>
      <c r="E30" s="85">
        <f>E31</f>
        <v>600000</v>
      </c>
    </row>
    <row r="31" spans="1:5" x14ac:dyDescent="0.2">
      <c r="A31" s="86" t="s">
        <v>182</v>
      </c>
      <c r="B31" s="79" t="s">
        <v>180</v>
      </c>
      <c r="C31" s="87">
        <v>2408253</v>
      </c>
      <c r="D31" s="87">
        <v>600000</v>
      </c>
      <c r="E31" s="87">
        <v>600000</v>
      </c>
    </row>
    <row r="32" spans="1:5" x14ac:dyDescent="0.2">
      <c r="A32" s="77" t="s">
        <v>140</v>
      </c>
      <c r="B32" s="90"/>
      <c r="C32" s="201">
        <f>C12+C19+C22+C24+C28+C30</f>
        <v>107126687</v>
      </c>
      <c r="D32" s="223">
        <f>D12+D19+D22+D24+D28++D30</f>
        <v>128449038</v>
      </c>
      <c r="E32" s="85">
        <f>E12+E19+E22+E24+E28+E30</f>
        <v>76921400</v>
      </c>
    </row>
    <row r="33" spans="1:5" x14ac:dyDescent="0.2">
      <c r="A33" s="45"/>
      <c r="B33" s="45"/>
      <c r="C33" s="45"/>
      <c r="D33" s="45"/>
      <c r="E33" s="45"/>
    </row>
    <row r="34" spans="1:5" x14ac:dyDescent="0.2">
      <c r="A34" s="45"/>
      <c r="B34" s="45"/>
      <c r="C34" s="45"/>
      <c r="D34" s="45"/>
      <c r="E34" s="45"/>
    </row>
    <row r="35" spans="1:5" x14ac:dyDescent="0.2">
      <c r="A35" s="45"/>
      <c r="B35" s="45"/>
      <c r="C35" s="45"/>
      <c r="D35" s="45"/>
      <c r="E35" s="45"/>
    </row>
    <row r="36" spans="1:5" x14ac:dyDescent="0.2">
      <c r="A36" s="45"/>
      <c r="B36" s="45"/>
      <c r="C36" s="45"/>
      <c r="D36" s="45"/>
      <c r="E36" s="45"/>
    </row>
    <row r="37" spans="1:5" x14ac:dyDescent="0.2">
      <c r="A37" s="45"/>
      <c r="B37" s="45"/>
      <c r="C37" s="45"/>
      <c r="D37" s="45"/>
      <c r="E37" s="45"/>
    </row>
  </sheetData>
  <mergeCells count="3">
    <mergeCell ref="A7:E7"/>
    <mergeCell ref="A8:E8"/>
    <mergeCell ref="A9:E9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27"/>
  <sheetViews>
    <sheetView topLeftCell="K1" workbookViewId="0">
      <selection activeCell="L15" sqref="L15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74.140625" customWidth="1"/>
    <col min="12" max="12" width="5.42578125" customWidth="1"/>
    <col min="13" max="14" width="6.42578125" customWidth="1"/>
    <col min="15" max="15" width="7" customWidth="1"/>
    <col min="16" max="16" width="0" hidden="1" customWidth="1"/>
    <col min="17" max="17" width="6" customWidth="1"/>
    <col min="18" max="18" width="4.140625" customWidth="1"/>
    <col min="19" max="19" width="10.7109375" customWidth="1"/>
    <col min="20" max="20" width="6" customWidth="1"/>
    <col min="21" max="21" width="10.42578125" customWidth="1"/>
    <col min="22" max="22" width="16.28515625" customWidth="1"/>
  </cols>
  <sheetData>
    <row r="1" spans="1:22" x14ac:dyDescent="0.2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</row>
    <row r="2" spans="1:22" x14ac:dyDescent="0.2">
      <c r="A2" s="254"/>
      <c r="B2" s="254"/>
      <c r="C2" s="430"/>
      <c r="D2" s="430"/>
      <c r="E2" s="430"/>
      <c r="F2" s="430"/>
      <c r="G2" s="254"/>
      <c r="H2" s="430"/>
      <c r="I2" s="430"/>
      <c r="J2" s="430"/>
      <c r="K2" s="430"/>
      <c r="L2" s="254"/>
      <c r="M2" s="254"/>
      <c r="N2" s="254"/>
      <c r="O2" s="430"/>
      <c r="P2" s="430"/>
      <c r="Q2" s="431" t="s">
        <v>344</v>
      </c>
      <c r="R2" s="431"/>
      <c r="S2" s="431"/>
      <c r="T2" s="431"/>
      <c r="U2" s="431"/>
      <c r="V2" s="431"/>
    </row>
    <row r="3" spans="1:22" ht="14.25" customHeight="1" x14ac:dyDescent="0.2">
      <c r="A3" s="254"/>
      <c r="B3" s="254"/>
      <c r="C3" s="430"/>
      <c r="D3" s="430"/>
      <c r="E3" s="430"/>
      <c r="F3" s="430"/>
      <c r="G3" s="254"/>
      <c r="H3" s="430"/>
      <c r="I3" s="430"/>
      <c r="J3" s="430"/>
      <c r="K3" s="430"/>
      <c r="L3" s="254"/>
      <c r="M3" s="254"/>
      <c r="N3" s="254"/>
      <c r="O3" s="430"/>
      <c r="P3" s="430"/>
      <c r="Q3" s="431" t="s">
        <v>155</v>
      </c>
      <c r="R3" s="431"/>
      <c r="S3" s="431"/>
      <c r="T3" s="431"/>
      <c r="U3" s="431"/>
      <c r="V3" s="431"/>
    </row>
    <row r="4" spans="1:22" ht="12" customHeight="1" x14ac:dyDescent="0.2">
      <c r="A4" s="254"/>
      <c r="B4" s="254"/>
      <c r="C4" s="430"/>
      <c r="D4" s="430"/>
      <c r="E4" s="430"/>
      <c r="F4" s="430"/>
      <c r="G4" s="254"/>
      <c r="H4" s="430"/>
      <c r="I4" s="430"/>
      <c r="J4" s="430"/>
      <c r="K4" s="430"/>
      <c r="L4" s="254"/>
      <c r="M4" s="254"/>
      <c r="N4" s="254"/>
      <c r="O4" s="430"/>
      <c r="P4" s="430"/>
      <c r="Q4" s="431" t="s">
        <v>156</v>
      </c>
      <c r="R4" s="431"/>
      <c r="S4" s="431"/>
      <c r="T4" s="431"/>
      <c r="U4" s="431"/>
      <c r="V4" s="431"/>
    </row>
    <row r="5" spans="1:22" ht="13.5" customHeight="1" x14ac:dyDescent="0.2">
      <c r="A5" s="254"/>
      <c r="B5" s="254"/>
      <c r="C5" s="430"/>
      <c r="D5" s="430"/>
      <c r="E5" s="430"/>
      <c r="F5" s="430"/>
      <c r="G5" s="254"/>
      <c r="H5" s="430"/>
      <c r="I5" s="430"/>
      <c r="J5" s="430"/>
      <c r="K5" s="430"/>
      <c r="L5" s="254"/>
      <c r="M5" s="254"/>
      <c r="N5" s="254"/>
      <c r="O5" s="430"/>
      <c r="P5" s="430"/>
      <c r="Q5" s="431" t="s">
        <v>352</v>
      </c>
      <c r="R5" s="431"/>
      <c r="S5" s="431"/>
      <c r="T5" s="431"/>
      <c r="U5" s="431"/>
      <c r="V5" s="431"/>
    </row>
    <row r="6" spans="1:22" ht="13.5" customHeight="1" x14ac:dyDescent="0.2">
      <c r="A6" s="254"/>
      <c r="B6" s="254"/>
      <c r="C6" s="430"/>
      <c r="D6" s="430"/>
      <c r="E6" s="430"/>
      <c r="F6" s="430"/>
      <c r="G6" s="254"/>
      <c r="H6" s="430"/>
      <c r="I6" s="430"/>
      <c r="J6" s="430"/>
      <c r="K6" s="430"/>
      <c r="L6" s="254"/>
      <c r="M6" s="254"/>
      <c r="N6" s="254"/>
      <c r="O6" s="430"/>
      <c r="P6" s="430"/>
      <c r="Q6" s="430"/>
      <c r="R6" s="430"/>
      <c r="S6" s="430"/>
      <c r="T6" s="430"/>
      <c r="U6" s="430"/>
      <c r="V6" s="430"/>
    </row>
    <row r="7" spans="1:22" x14ac:dyDescent="0.2">
      <c r="A7" s="427" t="s">
        <v>287</v>
      </c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  <c r="M7" s="427"/>
      <c r="N7" s="427"/>
      <c r="O7" s="427"/>
      <c r="P7" s="427"/>
      <c r="Q7" s="427"/>
      <c r="R7" s="427"/>
      <c r="S7" s="427"/>
      <c r="T7" s="427"/>
      <c r="U7" s="427"/>
      <c r="V7" s="427"/>
    </row>
    <row r="8" spans="1:22" ht="16.5" customHeight="1" x14ac:dyDescent="0.2">
      <c r="A8" s="427" t="s">
        <v>149</v>
      </c>
      <c r="B8" s="427"/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427"/>
      <c r="R8" s="427"/>
      <c r="S8" s="427"/>
      <c r="T8" s="427"/>
      <c r="U8" s="427"/>
      <c r="V8" s="427"/>
    </row>
    <row r="9" spans="1:22" ht="12.75" customHeight="1" x14ac:dyDescent="0.2">
      <c r="A9" s="427" t="s">
        <v>150</v>
      </c>
      <c r="B9" s="427"/>
      <c r="C9" s="427"/>
      <c r="D9" s="427"/>
      <c r="E9" s="427"/>
      <c r="F9" s="427"/>
      <c r="G9" s="427"/>
      <c r="H9" s="427"/>
      <c r="I9" s="427"/>
      <c r="J9" s="427"/>
      <c r="K9" s="427"/>
      <c r="L9" s="427"/>
      <c r="M9" s="427"/>
      <c r="N9" s="427"/>
      <c r="O9" s="427"/>
      <c r="P9" s="427"/>
      <c r="Q9" s="427"/>
      <c r="R9" s="427"/>
      <c r="S9" s="427"/>
      <c r="T9" s="427"/>
      <c r="U9" s="427"/>
      <c r="V9" s="427"/>
    </row>
    <row r="10" spans="1:22" ht="14.25" customHeight="1" x14ac:dyDescent="0.2">
      <c r="A10" s="91"/>
      <c r="B10" s="428"/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9"/>
      <c r="Q10" s="429"/>
      <c r="R10" s="428"/>
      <c r="S10" s="428"/>
      <c r="T10" s="392"/>
      <c r="U10" s="392"/>
      <c r="V10" s="253"/>
    </row>
    <row r="11" spans="1:22" x14ac:dyDescent="0.2">
      <c r="A11" s="239"/>
      <c r="B11" s="424" t="s">
        <v>75</v>
      </c>
      <c r="C11" s="424"/>
      <c r="D11" s="424"/>
      <c r="E11" s="424"/>
      <c r="F11" s="424"/>
      <c r="G11" s="424"/>
      <c r="H11" s="424"/>
      <c r="I11" s="424"/>
      <c r="J11" s="424"/>
      <c r="K11" s="424"/>
      <c r="L11" s="252" t="s">
        <v>294</v>
      </c>
      <c r="M11" s="252" t="s">
        <v>295</v>
      </c>
      <c r="N11" s="425" t="s">
        <v>77</v>
      </c>
      <c r="O11" s="426"/>
      <c r="P11" s="425" t="s">
        <v>78</v>
      </c>
      <c r="Q11" s="426"/>
      <c r="R11" s="424">
        <v>2021</v>
      </c>
      <c r="S11" s="424"/>
      <c r="T11" s="424">
        <v>2022</v>
      </c>
      <c r="U11" s="424"/>
      <c r="V11" s="252">
        <v>2023</v>
      </c>
    </row>
    <row r="12" spans="1:22" ht="13.5" customHeight="1" x14ac:dyDescent="0.2">
      <c r="A12" s="239"/>
      <c r="B12" s="252"/>
      <c r="C12" s="424"/>
      <c r="D12" s="424"/>
      <c r="E12" s="424"/>
      <c r="F12" s="424"/>
      <c r="G12" s="252"/>
      <c r="H12" s="394" t="s">
        <v>298</v>
      </c>
      <c r="I12" s="395"/>
      <c r="J12" s="395"/>
      <c r="K12" s="396"/>
      <c r="L12" s="247">
        <v>0</v>
      </c>
      <c r="M12" s="247">
        <v>0</v>
      </c>
      <c r="N12" s="403">
        <v>0</v>
      </c>
      <c r="O12" s="403"/>
      <c r="P12" s="397">
        <v>0</v>
      </c>
      <c r="Q12" s="397"/>
      <c r="R12" s="388">
        <f>R13+R50+R61+R73+R107+R118</f>
        <v>107126687</v>
      </c>
      <c r="S12" s="434"/>
      <c r="T12" s="388">
        <f>T13+T50+T61+T73+T107+T118</f>
        <v>128449038</v>
      </c>
      <c r="U12" s="434"/>
      <c r="V12" s="241">
        <f>V13+V50+V61+V73+V107+V118</f>
        <v>76921400</v>
      </c>
    </row>
    <row r="13" spans="1:22" ht="19.5" customHeight="1" x14ac:dyDescent="0.2">
      <c r="A13" s="392"/>
      <c r="B13" s="402" t="s">
        <v>57</v>
      </c>
      <c r="C13" s="402"/>
      <c r="D13" s="402"/>
      <c r="E13" s="402"/>
      <c r="F13" s="402"/>
      <c r="G13" s="402"/>
      <c r="H13" s="402"/>
      <c r="I13" s="402"/>
      <c r="J13" s="402"/>
      <c r="K13" s="402"/>
      <c r="L13" s="407">
        <v>1</v>
      </c>
      <c r="M13" s="407">
        <v>0</v>
      </c>
      <c r="N13" s="403">
        <v>0</v>
      </c>
      <c r="O13" s="403"/>
      <c r="P13" s="397">
        <v>0</v>
      </c>
      <c r="Q13" s="397"/>
      <c r="R13" s="376">
        <f>R15+R20+R24+R34+R38+R44</f>
        <v>11775450</v>
      </c>
      <c r="S13" s="376"/>
      <c r="T13" s="376">
        <f>T15+T20+T24+T34+T38+T44</f>
        <v>11275450</v>
      </c>
      <c r="U13" s="376"/>
      <c r="V13" s="376">
        <f>V15+V20+V24+V34+V38+V44</f>
        <v>11275450</v>
      </c>
    </row>
    <row r="14" spans="1:22" ht="12.75" hidden="1" customHeight="1" x14ac:dyDescent="0.2">
      <c r="A14" s="392"/>
      <c r="B14" s="402"/>
      <c r="C14" s="402"/>
      <c r="D14" s="402"/>
      <c r="E14" s="402"/>
      <c r="F14" s="402"/>
      <c r="G14" s="402"/>
      <c r="H14" s="402"/>
      <c r="I14" s="402"/>
      <c r="J14" s="402"/>
      <c r="K14" s="402"/>
      <c r="L14" s="407"/>
      <c r="M14" s="407"/>
      <c r="N14" s="403"/>
      <c r="O14" s="403"/>
      <c r="P14" s="397"/>
      <c r="Q14" s="397"/>
      <c r="R14" s="376"/>
      <c r="S14" s="376"/>
      <c r="T14" s="376"/>
      <c r="U14" s="376"/>
      <c r="V14" s="376"/>
    </row>
    <row r="15" spans="1:22" ht="27.75" customHeight="1" x14ac:dyDescent="0.2">
      <c r="A15" s="239"/>
      <c r="B15" s="233"/>
      <c r="C15" s="398" t="s">
        <v>58</v>
      </c>
      <c r="D15" s="398"/>
      <c r="E15" s="398"/>
      <c r="F15" s="398"/>
      <c r="G15" s="398"/>
      <c r="H15" s="398"/>
      <c r="I15" s="398"/>
      <c r="J15" s="398"/>
      <c r="K15" s="398"/>
      <c r="L15" s="92">
        <v>1</v>
      </c>
      <c r="M15" s="92">
        <v>2</v>
      </c>
      <c r="N15" s="399">
        <v>0</v>
      </c>
      <c r="O15" s="399"/>
      <c r="P15" s="400">
        <v>0</v>
      </c>
      <c r="Q15" s="400"/>
      <c r="R15" s="401">
        <f>R16</f>
        <v>1050000</v>
      </c>
      <c r="S15" s="401"/>
      <c r="T15" s="401">
        <f>T16</f>
        <v>1050000</v>
      </c>
      <c r="U15" s="401"/>
      <c r="V15" s="244">
        <f>V16</f>
        <v>1050000</v>
      </c>
    </row>
    <row r="16" spans="1:22" ht="44.25" customHeight="1" x14ac:dyDescent="0.2">
      <c r="A16" s="239"/>
      <c r="B16" s="233"/>
      <c r="C16" s="381"/>
      <c r="D16" s="381"/>
      <c r="E16" s="393" t="s">
        <v>251</v>
      </c>
      <c r="F16" s="393"/>
      <c r="G16" s="393"/>
      <c r="H16" s="393"/>
      <c r="I16" s="393"/>
      <c r="J16" s="393"/>
      <c r="K16" s="393"/>
      <c r="L16" s="238">
        <v>1</v>
      </c>
      <c r="M16" s="238">
        <v>2</v>
      </c>
      <c r="N16" s="380">
        <v>6400000000</v>
      </c>
      <c r="O16" s="380"/>
      <c r="P16" s="386">
        <v>0</v>
      </c>
      <c r="Q16" s="386"/>
      <c r="R16" s="377">
        <f>R17</f>
        <v>1050000</v>
      </c>
      <c r="S16" s="377"/>
      <c r="T16" s="377">
        <f>T17</f>
        <v>1050000</v>
      </c>
      <c r="U16" s="377"/>
      <c r="V16" s="236">
        <f>V17</f>
        <v>1050000</v>
      </c>
    </row>
    <row r="17" spans="1:22" ht="19.5" customHeight="1" x14ac:dyDescent="0.2">
      <c r="A17" s="239"/>
      <c r="B17" s="233"/>
      <c r="C17" s="381"/>
      <c r="D17" s="381"/>
      <c r="E17" s="382"/>
      <c r="F17" s="382"/>
      <c r="G17" s="393" t="s">
        <v>185</v>
      </c>
      <c r="H17" s="393"/>
      <c r="I17" s="393"/>
      <c r="J17" s="393"/>
      <c r="K17" s="393"/>
      <c r="L17" s="238">
        <v>1</v>
      </c>
      <c r="M17" s="238">
        <v>2</v>
      </c>
      <c r="N17" s="380">
        <v>6410000000</v>
      </c>
      <c r="O17" s="380"/>
      <c r="P17" s="386">
        <v>0</v>
      </c>
      <c r="Q17" s="386"/>
      <c r="R17" s="377">
        <f>R18</f>
        <v>1050000</v>
      </c>
      <c r="S17" s="377"/>
      <c r="T17" s="377">
        <f>T18</f>
        <v>1050000</v>
      </c>
      <c r="U17" s="377"/>
      <c r="V17" s="236">
        <f>V18</f>
        <v>1050000</v>
      </c>
    </row>
    <row r="18" spans="1:22" ht="18" customHeight="1" x14ac:dyDescent="0.2">
      <c r="A18" s="239"/>
      <c r="B18" s="233"/>
      <c r="C18" s="381"/>
      <c r="D18" s="381"/>
      <c r="E18" s="382"/>
      <c r="F18" s="382"/>
      <c r="G18" s="235"/>
      <c r="H18" s="393" t="s">
        <v>86</v>
      </c>
      <c r="I18" s="393"/>
      <c r="J18" s="393"/>
      <c r="K18" s="393"/>
      <c r="L18" s="238">
        <v>1</v>
      </c>
      <c r="M18" s="238">
        <v>2</v>
      </c>
      <c r="N18" s="380">
        <v>6410010010</v>
      </c>
      <c r="O18" s="380"/>
      <c r="P18" s="386">
        <v>0</v>
      </c>
      <c r="Q18" s="386"/>
      <c r="R18" s="377">
        <f>R19</f>
        <v>1050000</v>
      </c>
      <c r="S18" s="377"/>
      <c r="T18" s="377">
        <f>T19</f>
        <v>1050000</v>
      </c>
      <c r="U18" s="377"/>
      <c r="V18" s="236">
        <f>V19</f>
        <v>1050000</v>
      </c>
    </row>
    <row r="19" spans="1:22" ht="22.5" customHeight="1" x14ac:dyDescent="0.2">
      <c r="A19" s="239"/>
      <c r="B19" s="233"/>
      <c r="C19" s="233"/>
      <c r="D19" s="233"/>
      <c r="E19" s="235"/>
      <c r="F19" s="235"/>
      <c r="G19" s="235"/>
      <c r="H19" s="240"/>
      <c r="I19" s="240"/>
      <c r="J19" s="240"/>
      <c r="K19" s="240" t="s">
        <v>87</v>
      </c>
      <c r="L19" s="238">
        <v>1</v>
      </c>
      <c r="M19" s="238">
        <v>2</v>
      </c>
      <c r="N19" s="380">
        <v>6410010010</v>
      </c>
      <c r="O19" s="380"/>
      <c r="P19" s="232">
        <v>120</v>
      </c>
      <c r="Q19" s="232">
        <v>120</v>
      </c>
      <c r="R19" s="377">
        <v>1050000</v>
      </c>
      <c r="S19" s="377"/>
      <c r="T19" s="377">
        <v>1050000</v>
      </c>
      <c r="U19" s="377"/>
      <c r="V19" s="236">
        <v>1050000</v>
      </c>
    </row>
    <row r="20" spans="1:22" ht="42" customHeight="1" x14ac:dyDescent="0.2">
      <c r="A20" s="239"/>
      <c r="B20" s="233"/>
      <c r="C20" s="233"/>
      <c r="D20" s="233"/>
      <c r="E20" s="235"/>
      <c r="F20" s="235"/>
      <c r="G20" s="235"/>
      <c r="H20" s="240"/>
      <c r="I20" s="240"/>
      <c r="J20" s="240"/>
      <c r="K20" s="242" t="s">
        <v>168</v>
      </c>
      <c r="L20" s="92">
        <v>1</v>
      </c>
      <c r="M20" s="92">
        <v>3</v>
      </c>
      <c r="N20" s="399">
        <v>0</v>
      </c>
      <c r="O20" s="435"/>
      <c r="P20" s="243"/>
      <c r="Q20" s="243">
        <v>0</v>
      </c>
      <c r="R20" s="401">
        <f>R21</f>
        <v>100000</v>
      </c>
      <c r="S20" s="435"/>
      <c r="T20" s="401">
        <f>T21</f>
        <v>100000</v>
      </c>
      <c r="U20" s="435"/>
      <c r="V20" s="244">
        <f>V21</f>
        <v>100000</v>
      </c>
    </row>
    <row r="21" spans="1:22" ht="18" customHeight="1" x14ac:dyDescent="0.2">
      <c r="A21" s="239"/>
      <c r="B21" s="233"/>
      <c r="C21" s="233"/>
      <c r="D21" s="233"/>
      <c r="E21" s="235"/>
      <c r="F21" s="235"/>
      <c r="G21" s="235"/>
      <c r="H21" s="240"/>
      <c r="I21" s="240"/>
      <c r="J21" s="240"/>
      <c r="K21" s="240" t="s">
        <v>183</v>
      </c>
      <c r="L21" s="238">
        <v>1</v>
      </c>
      <c r="M21" s="238">
        <v>3</v>
      </c>
      <c r="N21" s="380">
        <v>7700000000</v>
      </c>
      <c r="O21" s="423"/>
      <c r="P21" s="232"/>
      <c r="Q21" s="232">
        <v>0</v>
      </c>
      <c r="R21" s="377">
        <f>R22</f>
        <v>100000</v>
      </c>
      <c r="S21" s="423"/>
      <c r="T21" s="377">
        <f>T22</f>
        <v>100000</v>
      </c>
      <c r="U21" s="423"/>
      <c r="V21" s="236">
        <f>V22</f>
        <v>100000</v>
      </c>
    </row>
    <row r="22" spans="1:22" ht="21" customHeight="1" x14ac:dyDescent="0.2">
      <c r="A22" s="239"/>
      <c r="B22" s="233"/>
      <c r="C22" s="233"/>
      <c r="D22" s="233"/>
      <c r="E22" s="235"/>
      <c r="F22" s="235"/>
      <c r="G22" s="235"/>
      <c r="H22" s="240"/>
      <c r="I22" s="240"/>
      <c r="J22" s="240"/>
      <c r="K22" s="240" t="s">
        <v>184</v>
      </c>
      <c r="L22" s="238">
        <v>1</v>
      </c>
      <c r="M22" s="238">
        <v>3</v>
      </c>
      <c r="N22" s="380">
        <v>7700010030</v>
      </c>
      <c r="O22" s="423"/>
      <c r="P22" s="232"/>
      <c r="Q22" s="232">
        <v>0</v>
      </c>
      <c r="R22" s="377">
        <f>R23</f>
        <v>100000</v>
      </c>
      <c r="S22" s="423"/>
      <c r="T22" s="377">
        <f>T23</f>
        <v>100000</v>
      </c>
      <c r="U22" s="423"/>
      <c r="V22" s="236">
        <f>V23</f>
        <v>100000</v>
      </c>
    </row>
    <row r="23" spans="1:22" ht="24.75" customHeight="1" x14ac:dyDescent="0.2">
      <c r="A23" s="239"/>
      <c r="B23" s="233"/>
      <c r="C23" s="233"/>
      <c r="D23" s="233"/>
      <c r="E23" s="235"/>
      <c r="F23" s="235"/>
      <c r="G23" s="235"/>
      <c r="H23" s="240"/>
      <c r="I23" s="240"/>
      <c r="J23" s="240"/>
      <c r="K23" s="240" t="s">
        <v>89</v>
      </c>
      <c r="L23" s="238">
        <v>1</v>
      </c>
      <c r="M23" s="238">
        <v>3</v>
      </c>
      <c r="N23" s="380">
        <v>7700010030</v>
      </c>
      <c r="O23" s="423"/>
      <c r="P23" s="232"/>
      <c r="Q23" s="232">
        <v>240</v>
      </c>
      <c r="R23" s="377">
        <v>100000</v>
      </c>
      <c r="S23" s="423"/>
      <c r="T23" s="377">
        <v>100000</v>
      </c>
      <c r="U23" s="423"/>
      <c r="V23" s="236">
        <v>100000</v>
      </c>
    </row>
    <row r="24" spans="1:22" ht="44.25" customHeight="1" x14ac:dyDescent="0.2">
      <c r="A24" s="239"/>
      <c r="B24" s="233"/>
      <c r="C24" s="398" t="s">
        <v>61</v>
      </c>
      <c r="D24" s="398"/>
      <c r="E24" s="398"/>
      <c r="F24" s="398"/>
      <c r="G24" s="398"/>
      <c r="H24" s="398"/>
      <c r="I24" s="398"/>
      <c r="J24" s="398"/>
      <c r="K24" s="398"/>
      <c r="L24" s="92">
        <v>1</v>
      </c>
      <c r="M24" s="92">
        <v>4</v>
      </c>
      <c r="N24" s="399">
        <v>0</v>
      </c>
      <c r="O24" s="399"/>
      <c r="P24" s="400">
        <v>0</v>
      </c>
      <c r="Q24" s="400"/>
      <c r="R24" s="401">
        <f>R25</f>
        <v>9338300</v>
      </c>
      <c r="S24" s="401"/>
      <c r="T24" s="401">
        <f>T25</f>
        <v>8838300</v>
      </c>
      <c r="U24" s="401"/>
      <c r="V24" s="244">
        <f>V25</f>
        <v>8838300</v>
      </c>
    </row>
    <row r="25" spans="1:22" ht="42" customHeight="1" x14ac:dyDescent="0.2">
      <c r="A25" s="239"/>
      <c r="B25" s="233"/>
      <c r="C25" s="381"/>
      <c r="D25" s="381"/>
      <c r="E25" s="393" t="s">
        <v>284</v>
      </c>
      <c r="F25" s="393"/>
      <c r="G25" s="393"/>
      <c r="H25" s="393"/>
      <c r="I25" s="393"/>
      <c r="J25" s="393"/>
      <c r="K25" s="393"/>
      <c r="L25" s="238">
        <v>1</v>
      </c>
      <c r="M25" s="238">
        <v>4</v>
      </c>
      <c r="N25" s="380">
        <v>6400000000</v>
      </c>
      <c r="O25" s="380"/>
      <c r="P25" s="386">
        <v>0</v>
      </c>
      <c r="Q25" s="386"/>
      <c r="R25" s="377">
        <f>R26</f>
        <v>9338300</v>
      </c>
      <c r="S25" s="377"/>
      <c r="T25" s="377">
        <f>T26</f>
        <v>8838300</v>
      </c>
      <c r="U25" s="377"/>
      <c r="V25" s="236">
        <f>V26</f>
        <v>8838300</v>
      </c>
    </row>
    <row r="26" spans="1:22" ht="15.75" customHeight="1" x14ac:dyDescent="0.2">
      <c r="A26" s="239"/>
      <c r="B26" s="233"/>
      <c r="C26" s="381"/>
      <c r="D26" s="381"/>
      <c r="E26" s="382"/>
      <c r="F26" s="382"/>
      <c r="G26" s="393" t="s">
        <v>208</v>
      </c>
      <c r="H26" s="393"/>
      <c r="I26" s="393"/>
      <c r="J26" s="393"/>
      <c r="K26" s="393"/>
      <c r="L26" s="238">
        <v>1</v>
      </c>
      <c r="M26" s="238">
        <v>4</v>
      </c>
      <c r="N26" s="380">
        <v>6410000000</v>
      </c>
      <c r="O26" s="380"/>
      <c r="P26" s="386">
        <v>0</v>
      </c>
      <c r="Q26" s="386"/>
      <c r="R26" s="377">
        <f>R27</f>
        <v>9338300</v>
      </c>
      <c r="S26" s="377"/>
      <c r="T26" s="377">
        <f>T27</f>
        <v>8838300</v>
      </c>
      <c r="U26" s="377"/>
      <c r="V26" s="236">
        <f>V27</f>
        <v>8838300</v>
      </c>
    </row>
    <row r="27" spans="1:22" ht="18.75" customHeight="1" x14ac:dyDescent="0.2">
      <c r="A27" s="239"/>
      <c r="B27" s="233"/>
      <c r="C27" s="381"/>
      <c r="D27" s="381"/>
      <c r="E27" s="382"/>
      <c r="F27" s="382"/>
      <c r="G27" s="393" t="s">
        <v>88</v>
      </c>
      <c r="H27" s="393"/>
      <c r="I27" s="393"/>
      <c r="J27" s="393"/>
      <c r="K27" s="393"/>
      <c r="L27" s="238">
        <v>1</v>
      </c>
      <c r="M27" s="238">
        <v>4</v>
      </c>
      <c r="N27" s="380">
        <v>6410010020</v>
      </c>
      <c r="O27" s="380"/>
      <c r="P27" s="386">
        <v>0</v>
      </c>
      <c r="Q27" s="386"/>
      <c r="R27" s="377">
        <f>R33+R32+R29+R28</f>
        <v>9338300</v>
      </c>
      <c r="S27" s="377"/>
      <c r="T27" s="377">
        <f>T28+T29+T33+R32</f>
        <v>8838300</v>
      </c>
      <c r="U27" s="377"/>
      <c r="V27" s="236">
        <f>V28+V29+V32+V33</f>
        <v>8838300</v>
      </c>
    </row>
    <row r="28" spans="1:22" ht="15" customHeight="1" x14ac:dyDescent="0.2">
      <c r="A28" s="239"/>
      <c r="B28" s="233"/>
      <c r="C28" s="381"/>
      <c r="D28" s="381"/>
      <c r="E28" s="382"/>
      <c r="F28" s="382"/>
      <c r="G28" s="382"/>
      <c r="H28" s="382"/>
      <c r="I28" s="393" t="s">
        <v>87</v>
      </c>
      <c r="J28" s="393"/>
      <c r="K28" s="393"/>
      <c r="L28" s="238">
        <v>1</v>
      </c>
      <c r="M28" s="238">
        <v>4</v>
      </c>
      <c r="N28" s="380">
        <v>6410010020</v>
      </c>
      <c r="O28" s="380"/>
      <c r="P28" s="386">
        <v>120</v>
      </c>
      <c r="Q28" s="386"/>
      <c r="R28" s="377">
        <v>6734800</v>
      </c>
      <c r="S28" s="377"/>
      <c r="T28" s="377">
        <v>6734800</v>
      </c>
      <c r="U28" s="377"/>
      <c r="V28" s="236">
        <v>6734800</v>
      </c>
    </row>
    <row r="29" spans="1:22" ht="28.5" customHeight="1" x14ac:dyDescent="0.2">
      <c r="A29" s="392"/>
      <c r="B29" s="381"/>
      <c r="C29" s="381"/>
      <c r="D29" s="381"/>
      <c r="E29" s="382"/>
      <c r="F29" s="382"/>
      <c r="G29" s="382"/>
      <c r="H29" s="382"/>
      <c r="I29" s="417" t="s">
        <v>89</v>
      </c>
      <c r="J29" s="418"/>
      <c r="K29" s="419"/>
      <c r="L29" s="414">
        <v>1</v>
      </c>
      <c r="M29" s="414">
        <v>4</v>
      </c>
      <c r="N29" s="436">
        <v>6410010020</v>
      </c>
      <c r="O29" s="437"/>
      <c r="P29" s="440">
        <v>240</v>
      </c>
      <c r="Q29" s="441"/>
      <c r="R29" s="444">
        <v>2500000</v>
      </c>
      <c r="S29" s="445"/>
      <c r="T29" s="444">
        <v>2000000</v>
      </c>
      <c r="U29" s="445"/>
      <c r="V29" s="448">
        <v>2000000</v>
      </c>
    </row>
    <row r="30" spans="1:22" ht="30" hidden="1" customHeight="1" x14ac:dyDescent="0.2">
      <c r="A30" s="392"/>
      <c r="B30" s="381"/>
      <c r="C30" s="381"/>
      <c r="D30" s="381"/>
      <c r="E30" s="382"/>
      <c r="F30" s="382"/>
      <c r="G30" s="382"/>
      <c r="H30" s="382"/>
      <c r="I30" s="420"/>
      <c r="J30" s="421"/>
      <c r="K30" s="422"/>
      <c r="L30" s="415"/>
      <c r="M30" s="415"/>
      <c r="N30" s="438"/>
      <c r="O30" s="439"/>
      <c r="P30" s="442"/>
      <c r="Q30" s="443"/>
      <c r="R30" s="446"/>
      <c r="S30" s="447"/>
      <c r="T30" s="446"/>
      <c r="U30" s="447"/>
      <c r="V30" s="449"/>
    </row>
    <row r="31" spans="1:22" ht="4.5" hidden="1" customHeight="1" x14ac:dyDescent="0.2">
      <c r="A31" s="239"/>
      <c r="B31" s="233"/>
      <c r="C31" s="381"/>
      <c r="D31" s="381"/>
      <c r="E31" s="382"/>
      <c r="F31" s="382"/>
      <c r="G31" s="382"/>
      <c r="H31" s="382"/>
      <c r="I31" s="393" t="s">
        <v>48</v>
      </c>
      <c r="J31" s="393"/>
      <c r="K31" s="393"/>
      <c r="L31" s="238">
        <v>1</v>
      </c>
      <c r="M31" s="238">
        <v>4</v>
      </c>
      <c r="N31" s="380">
        <v>6410010020</v>
      </c>
      <c r="O31" s="380"/>
      <c r="P31" s="386">
        <v>540</v>
      </c>
      <c r="Q31" s="386"/>
      <c r="R31" s="377">
        <v>70500</v>
      </c>
      <c r="S31" s="377"/>
      <c r="T31" s="377">
        <v>70500</v>
      </c>
      <c r="U31" s="377"/>
      <c r="V31" s="236">
        <v>70500</v>
      </c>
    </row>
    <row r="32" spans="1:22" ht="18" customHeight="1" x14ac:dyDescent="0.2">
      <c r="A32" s="239"/>
      <c r="B32" s="233"/>
      <c r="C32" s="233"/>
      <c r="D32" s="233"/>
      <c r="E32" s="235"/>
      <c r="F32" s="235"/>
      <c r="G32" s="235"/>
      <c r="H32" s="235"/>
      <c r="I32" s="240"/>
      <c r="J32" s="240"/>
      <c r="K32" s="240" t="s">
        <v>48</v>
      </c>
      <c r="L32" s="238">
        <v>1</v>
      </c>
      <c r="M32" s="238">
        <v>4</v>
      </c>
      <c r="N32" s="368">
        <v>6410010020</v>
      </c>
      <c r="O32" s="369"/>
      <c r="P32" s="232"/>
      <c r="Q32" s="232">
        <v>540</v>
      </c>
      <c r="R32" s="372">
        <v>67000</v>
      </c>
      <c r="S32" s="375"/>
      <c r="T32" s="372">
        <v>67000</v>
      </c>
      <c r="U32" s="375"/>
      <c r="V32" s="236">
        <v>67000</v>
      </c>
    </row>
    <row r="33" spans="1:22" ht="23.25" customHeight="1" x14ac:dyDescent="0.2">
      <c r="A33" s="239"/>
      <c r="B33" s="233"/>
      <c r="C33" s="381"/>
      <c r="D33" s="381"/>
      <c r="E33" s="382"/>
      <c r="F33" s="382"/>
      <c r="G33" s="382"/>
      <c r="H33" s="382"/>
      <c r="I33" s="393" t="s">
        <v>151</v>
      </c>
      <c r="J33" s="393"/>
      <c r="K33" s="393"/>
      <c r="L33" s="238">
        <v>1</v>
      </c>
      <c r="M33" s="238">
        <v>4</v>
      </c>
      <c r="N33" s="380">
        <v>6410010020</v>
      </c>
      <c r="O33" s="380"/>
      <c r="P33" s="386">
        <v>850</v>
      </c>
      <c r="Q33" s="386"/>
      <c r="R33" s="377">
        <v>36500</v>
      </c>
      <c r="S33" s="377"/>
      <c r="T33" s="377">
        <v>36500</v>
      </c>
      <c r="U33" s="377"/>
      <c r="V33" s="236">
        <v>36500</v>
      </c>
    </row>
    <row r="34" spans="1:22" ht="15.75" customHeight="1" x14ac:dyDescent="0.2">
      <c r="A34" s="239"/>
      <c r="B34" s="408" t="s">
        <v>186</v>
      </c>
      <c r="C34" s="408"/>
      <c r="D34" s="408"/>
      <c r="E34" s="408"/>
      <c r="F34" s="408"/>
      <c r="G34" s="408"/>
      <c r="H34" s="408"/>
      <c r="I34" s="408"/>
      <c r="J34" s="408"/>
      <c r="K34" s="408"/>
      <c r="L34" s="250">
        <v>1</v>
      </c>
      <c r="M34" s="250">
        <v>6</v>
      </c>
      <c r="N34" s="450">
        <v>0</v>
      </c>
      <c r="O34" s="450"/>
      <c r="P34" s="409">
        <v>0</v>
      </c>
      <c r="Q34" s="409"/>
      <c r="R34" s="401">
        <f>R35</f>
        <v>570000</v>
      </c>
      <c r="S34" s="401"/>
      <c r="T34" s="401">
        <f>T35</f>
        <v>570000</v>
      </c>
      <c r="U34" s="401"/>
      <c r="V34" s="244">
        <f>V35</f>
        <v>570000</v>
      </c>
    </row>
    <row r="35" spans="1:22" ht="21.75" customHeight="1" x14ac:dyDescent="0.2">
      <c r="A35" s="239"/>
      <c r="B35" s="402"/>
      <c r="C35" s="402"/>
      <c r="D35" s="404" t="s">
        <v>183</v>
      </c>
      <c r="E35" s="404"/>
      <c r="F35" s="404"/>
      <c r="G35" s="404"/>
      <c r="H35" s="404"/>
      <c r="I35" s="404"/>
      <c r="J35" s="404"/>
      <c r="K35" s="404"/>
      <c r="L35" s="249">
        <v>1</v>
      </c>
      <c r="M35" s="249">
        <v>6</v>
      </c>
      <c r="N35" s="411">
        <v>7700000000</v>
      </c>
      <c r="O35" s="411"/>
      <c r="P35" s="406">
        <v>0</v>
      </c>
      <c r="Q35" s="406"/>
      <c r="R35" s="377">
        <f>R36</f>
        <v>570000</v>
      </c>
      <c r="S35" s="377"/>
      <c r="T35" s="377">
        <f>T36</f>
        <v>570000</v>
      </c>
      <c r="U35" s="377"/>
      <c r="V35" s="236">
        <f>V36</f>
        <v>570000</v>
      </c>
    </row>
    <row r="36" spans="1:22" ht="17.25" customHeight="1" x14ac:dyDescent="0.2">
      <c r="A36" s="239"/>
      <c r="B36" s="402"/>
      <c r="C36" s="402"/>
      <c r="D36" s="402"/>
      <c r="E36" s="402"/>
      <c r="F36" s="405" t="s">
        <v>187</v>
      </c>
      <c r="G36" s="405"/>
      <c r="H36" s="405"/>
      <c r="I36" s="405"/>
      <c r="J36" s="405"/>
      <c r="K36" s="405"/>
      <c r="L36" s="249">
        <v>1</v>
      </c>
      <c r="M36" s="249">
        <v>6</v>
      </c>
      <c r="N36" s="411">
        <v>7700010080</v>
      </c>
      <c r="O36" s="411"/>
      <c r="P36" s="406">
        <v>0</v>
      </c>
      <c r="Q36" s="406"/>
      <c r="R36" s="377">
        <f>R37</f>
        <v>570000</v>
      </c>
      <c r="S36" s="377"/>
      <c r="T36" s="377">
        <f>T37</f>
        <v>570000</v>
      </c>
      <c r="U36" s="377"/>
      <c r="V36" s="236">
        <f>V37</f>
        <v>570000</v>
      </c>
    </row>
    <row r="37" spans="1:22" ht="15.75" customHeight="1" x14ac:dyDescent="0.2">
      <c r="A37" s="239"/>
      <c r="B37" s="402"/>
      <c r="C37" s="402"/>
      <c r="D37" s="402"/>
      <c r="E37" s="402"/>
      <c r="F37" s="402"/>
      <c r="G37" s="402"/>
      <c r="H37" s="404" t="s">
        <v>87</v>
      </c>
      <c r="I37" s="404"/>
      <c r="J37" s="404"/>
      <c r="K37" s="404"/>
      <c r="L37" s="249">
        <v>1</v>
      </c>
      <c r="M37" s="249">
        <v>6</v>
      </c>
      <c r="N37" s="411">
        <v>7700010080</v>
      </c>
      <c r="O37" s="411"/>
      <c r="P37" s="406">
        <v>120</v>
      </c>
      <c r="Q37" s="406"/>
      <c r="R37" s="377">
        <v>570000</v>
      </c>
      <c r="S37" s="377"/>
      <c r="T37" s="377">
        <v>570000</v>
      </c>
      <c r="U37" s="377"/>
      <c r="V37" s="236">
        <v>570000</v>
      </c>
    </row>
    <row r="38" spans="1:22" ht="13.5" customHeight="1" x14ac:dyDescent="0.2">
      <c r="A38" s="392"/>
      <c r="B38" s="402"/>
      <c r="C38" s="402"/>
      <c r="D38" s="402"/>
      <c r="E38" s="402"/>
      <c r="F38" s="402"/>
      <c r="G38" s="402"/>
      <c r="H38" s="408" t="s">
        <v>172</v>
      </c>
      <c r="I38" s="408"/>
      <c r="J38" s="408"/>
      <c r="K38" s="408"/>
      <c r="L38" s="412">
        <v>1</v>
      </c>
      <c r="M38" s="412">
        <v>11</v>
      </c>
      <c r="N38" s="450">
        <v>0</v>
      </c>
      <c r="O38" s="450"/>
      <c r="P38" s="409">
        <v>0</v>
      </c>
      <c r="Q38" s="409"/>
      <c r="R38" s="401">
        <v>100000</v>
      </c>
      <c r="S38" s="401"/>
      <c r="T38" s="401">
        <v>100000</v>
      </c>
      <c r="U38" s="401"/>
      <c r="V38" s="401">
        <v>100000</v>
      </c>
    </row>
    <row r="39" spans="1:22" ht="6.75" customHeight="1" x14ac:dyDescent="0.2">
      <c r="A39" s="392"/>
      <c r="B39" s="402"/>
      <c r="C39" s="402"/>
      <c r="D39" s="402"/>
      <c r="E39" s="402"/>
      <c r="F39" s="402"/>
      <c r="G39" s="402"/>
      <c r="H39" s="408"/>
      <c r="I39" s="408"/>
      <c r="J39" s="408"/>
      <c r="K39" s="408"/>
      <c r="L39" s="412"/>
      <c r="M39" s="412"/>
      <c r="N39" s="450"/>
      <c r="O39" s="450"/>
      <c r="P39" s="409"/>
      <c r="Q39" s="409"/>
      <c r="R39" s="401"/>
      <c r="S39" s="401"/>
      <c r="T39" s="401"/>
      <c r="U39" s="401"/>
      <c r="V39" s="401"/>
    </row>
    <row r="40" spans="1:22" ht="14.25" customHeight="1" x14ac:dyDescent="0.2">
      <c r="A40" s="239"/>
      <c r="B40" s="402"/>
      <c r="C40" s="402"/>
      <c r="D40" s="402"/>
      <c r="E40" s="402"/>
      <c r="F40" s="402"/>
      <c r="G40" s="402"/>
      <c r="H40" s="402"/>
      <c r="I40" s="402"/>
      <c r="J40" s="402"/>
      <c r="K40" s="248" t="s">
        <v>183</v>
      </c>
      <c r="L40" s="249">
        <v>1</v>
      </c>
      <c r="M40" s="249">
        <v>11</v>
      </c>
      <c r="N40" s="411">
        <v>7700000000</v>
      </c>
      <c r="O40" s="411"/>
      <c r="P40" s="406">
        <v>0</v>
      </c>
      <c r="Q40" s="406"/>
      <c r="R40" s="377">
        <v>100000</v>
      </c>
      <c r="S40" s="377"/>
      <c r="T40" s="377">
        <v>100000</v>
      </c>
      <c r="U40" s="377"/>
      <c r="V40" s="236">
        <v>100000</v>
      </c>
    </row>
    <row r="41" spans="1:22" ht="14.25" customHeight="1" x14ac:dyDescent="0.2">
      <c r="A41" s="392"/>
      <c r="B41" s="402"/>
      <c r="C41" s="402"/>
      <c r="D41" s="402"/>
      <c r="E41" s="402"/>
      <c r="F41" s="402"/>
      <c r="G41" s="402"/>
      <c r="H41" s="402"/>
      <c r="I41" s="402"/>
      <c r="J41" s="402"/>
      <c r="K41" s="404" t="s">
        <v>205</v>
      </c>
      <c r="L41" s="410">
        <v>1</v>
      </c>
      <c r="M41" s="410">
        <v>11</v>
      </c>
      <c r="N41" s="411">
        <v>7700000040</v>
      </c>
      <c r="O41" s="411"/>
      <c r="P41" s="406">
        <v>0</v>
      </c>
      <c r="Q41" s="406"/>
      <c r="R41" s="377">
        <v>100000</v>
      </c>
      <c r="S41" s="377"/>
      <c r="T41" s="377">
        <v>100000</v>
      </c>
      <c r="U41" s="377"/>
      <c r="V41" s="377">
        <v>100000</v>
      </c>
    </row>
    <row r="42" spans="1:22" ht="14.25" customHeight="1" x14ac:dyDescent="0.2">
      <c r="A42" s="392"/>
      <c r="B42" s="402"/>
      <c r="C42" s="402"/>
      <c r="D42" s="402"/>
      <c r="E42" s="402"/>
      <c r="F42" s="402"/>
      <c r="G42" s="402"/>
      <c r="H42" s="402"/>
      <c r="I42" s="402"/>
      <c r="J42" s="402"/>
      <c r="K42" s="404"/>
      <c r="L42" s="410"/>
      <c r="M42" s="410"/>
      <c r="N42" s="411"/>
      <c r="O42" s="411"/>
      <c r="P42" s="406"/>
      <c r="Q42" s="406"/>
      <c r="R42" s="377"/>
      <c r="S42" s="377"/>
      <c r="T42" s="377"/>
      <c r="U42" s="377"/>
      <c r="V42" s="377"/>
    </row>
    <row r="43" spans="1:22" ht="19.5" customHeight="1" x14ac:dyDescent="0.2">
      <c r="A43" s="239"/>
      <c r="B43" s="245"/>
      <c r="C43" s="245"/>
      <c r="D43" s="245"/>
      <c r="E43" s="245"/>
      <c r="F43" s="245"/>
      <c r="G43" s="245"/>
      <c r="H43" s="245"/>
      <c r="I43" s="245"/>
      <c r="J43" s="245"/>
      <c r="K43" s="248" t="s">
        <v>188</v>
      </c>
      <c r="L43" s="249">
        <v>1</v>
      </c>
      <c r="M43" s="249">
        <v>11</v>
      </c>
      <c r="N43" s="387">
        <v>7700000040</v>
      </c>
      <c r="O43" s="451"/>
      <c r="P43" s="246"/>
      <c r="Q43" s="246">
        <v>870</v>
      </c>
      <c r="R43" s="372">
        <v>100000</v>
      </c>
      <c r="S43" s="375"/>
      <c r="T43" s="372">
        <v>100000</v>
      </c>
      <c r="U43" s="375"/>
      <c r="V43" s="236">
        <v>100000</v>
      </c>
    </row>
    <row r="44" spans="1:22" ht="18.75" customHeight="1" x14ac:dyDescent="0.2">
      <c r="A44" s="239"/>
      <c r="B44" s="245"/>
      <c r="C44" s="245"/>
      <c r="D44" s="245"/>
      <c r="E44" s="245"/>
      <c r="F44" s="245"/>
      <c r="G44" s="245"/>
      <c r="H44" s="245"/>
      <c r="I44" s="245"/>
      <c r="J44" s="245"/>
      <c r="K44" s="251" t="s">
        <v>174</v>
      </c>
      <c r="L44" s="250">
        <v>1</v>
      </c>
      <c r="M44" s="250">
        <v>13</v>
      </c>
      <c r="N44" s="452">
        <v>0</v>
      </c>
      <c r="O44" s="453"/>
      <c r="P44" s="255"/>
      <c r="Q44" s="255">
        <v>0</v>
      </c>
      <c r="R44" s="374">
        <f>R45</f>
        <v>617150</v>
      </c>
      <c r="S44" s="413"/>
      <c r="T44" s="374">
        <f>T45</f>
        <v>617150</v>
      </c>
      <c r="U44" s="413"/>
      <c r="V44" s="244">
        <f>V45</f>
        <v>617150</v>
      </c>
    </row>
    <row r="45" spans="1:22" ht="18" customHeight="1" x14ac:dyDescent="0.2">
      <c r="A45" s="239"/>
      <c r="B45" s="245"/>
      <c r="C45" s="245"/>
      <c r="D45" s="245"/>
      <c r="E45" s="245"/>
      <c r="F45" s="245"/>
      <c r="G45" s="245"/>
      <c r="H45" s="245"/>
      <c r="I45" s="245"/>
      <c r="J45" s="245"/>
      <c r="K45" s="248" t="s">
        <v>183</v>
      </c>
      <c r="L45" s="249">
        <v>1</v>
      </c>
      <c r="M45" s="249">
        <v>13</v>
      </c>
      <c r="N45" s="387">
        <v>7700000000</v>
      </c>
      <c r="O45" s="451"/>
      <c r="P45" s="246"/>
      <c r="Q45" s="246">
        <v>0</v>
      </c>
      <c r="R45" s="372">
        <f>R46+R48</f>
        <v>617150</v>
      </c>
      <c r="S45" s="375"/>
      <c r="T45" s="372">
        <f>T46+T48</f>
        <v>617150</v>
      </c>
      <c r="U45" s="375"/>
      <c r="V45" s="236">
        <f>V46+V48</f>
        <v>617150</v>
      </c>
    </row>
    <row r="46" spans="1:22" ht="30" customHeight="1" x14ac:dyDescent="0.2">
      <c r="A46" s="239"/>
      <c r="B46" s="245"/>
      <c r="C46" s="245"/>
      <c r="D46" s="245"/>
      <c r="E46" s="245"/>
      <c r="F46" s="245"/>
      <c r="G46" s="245"/>
      <c r="H46" s="245"/>
      <c r="I46" s="245"/>
      <c r="J46" s="245"/>
      <c r="K46" s="248" t="s">
        <v>210</v>
      </c>
      <c r="L46" s="249">
        <v>1</v>
      </c>
      <c r="M46" s="249">
        <v>13</v>
      </c>
      <c r="N46" s="387">
        <v>7700090010</v>
      </c>
      <c r="O46" s="373"/>
      <c r="P46" s="246"/>
      <c r="Q46" s="246">
        <v>0</v>
      </c>
      <c r="R46" s="372">
        <f>R47</f>
        <v>600000</v>
      </c>
      <c r="S46" s="375"/>
      <c r="T46" s="372">
        <f>T47</f>
        <v>600000</v>
      </c>
      <c r="U46" s="375"/>
      <c r="V46" s="236">
        <f>V47</f>
        <v>600000</v>
      </c>
    </row>
    <row r="47" spans="1:22" ht="12.75" customHeight="1" x14ac:dyDescent="0.2">
      <c r="A47" s="239"/>
      <c r="B47" s="245"/>
      <c r="C47" s="245"/>
      <c r="D47" s="245"/>
      <c r="E47" s="245"/>
      <c r="F47" s="245"/>
      <c r="G47" s="245"/>
      <c r="H47" s="245"/>
      <c r="I47" s="245"/>
      <c r="J47" s="245"/>
      <c r="K47" s="248" t="s">
        <v>89</v>
      </c>
      <c r="L47" s="249">
        <v>1</v>
      </c>
      <c r="M47" s="249">
        <v>13</v>
      </c>
      <c r="N47" s="387">
        <v>7700090010</v>
      </c>
      <c r="O47" s="373"/>
      <c r="P47" s="246"/>
      <c r="Q47" s="246">
        <v>240</v>
      </c>
      <c r="R47" s="372">
        <v>600000</v>
      </c>
      <c r="S47" s="373"/>
      <c r="T47" s="372">
        <v>600000</v>
      </c>
      <c r="U47" s="373"/>
      <c r="V47" s="236">
        <v>600000</v>
      </c>
    </row>
    <row r="48" spans="1:22" ht="16.5" customHeight="1" x14ac:dyDescent="0.2">
      <c r="A48" s="239"/>
      <c r="B48" s="245"/>
      <c r="C48" s="245"/>
      <c r="D48" s="245"/>
      <c r="E48" s="245"/>
      <c r="F48" s="245"/>
      <c r="G48" s="245"/>
      <c r="H48" s="245"/>
      <c r="I48" s="245"/>
      <c r="J48" s="245"/>
      <c r="K48" s="248" t="s">
        <v>231</v>
      </c>
      <c r="L48" s="249">
        <v>1</v>
      </c>
      <c r="M48" s="249">
        <v>13</v>
      </c>
      <c r="N48" s="387">
        <v>7700095100</v>
      </c>
      <c r="O48" s="373"/>
      <c r="P48" s="246"/>
      <c r="Q48" s="246">
        <v>0</v>
      </c>
      <c r="R48" s="372">
        <f>R49</f>
        <v>17150</v>
      </c>
      <c r="S48" s="373"/>
      <c r="T48" s="372">
        <f>T49</f>
        <v>17150</v>
      </c>
      <c r="U48" s="373"/>
      <c r="V48" s="236">
        <f>V49</f>
        <v>17150</v>
      </c>
    </row>
    <row r="49" spans="1:22" ht="13.5" customHeight="1" x14ac:dyDescent="0.2">
      <c r="A49" s="239"/>
      <c r="B49" s="245"/>
      <c r="C49" s="245"/>
      <c r="D49" s="245"/>
      <c r="E49" s="245"/>
      <c r="F49" s="245"/>
      <c r="G49" s="245"/>
      <c r="H49" s="245"/>
      <c r="I49" s="245"/>
      <c r="J49" s="245"/>
      <c r="K49" s="46" t="s">
        <v>151</v>
      </c>
      <c r="L49" s="249">
        <v>1</v>
      </c>
      <c r="M49" s="249">
        <v>13</v>
      </c>
      <c r="N49" s="387">
        <v>7700095100</v>
      </c>
      <c r="O49" s="373"/>
      <c r="P49" s="246"/>
      <c r="Q49" s="246">
        <v>850</v>
      </c>
      <c r="R49" s="372">
        <v>17150</v>
      </c>
      <c r="S49" s="373"/>
      <c r="T49" s="372">
        <v>17150</v>
      </c>
      <c r="U49" s="373"/>
      <c r="V49" s="236">
        <v>17150</v>
      </c>
    </row>
    <row r="50" spans="1:22" ht="22.5" customHeight="1" x14ac:dyDescent="0.2">
      <c r="A50" s="392"/>
      <c r="B50" s="402" t="s">
        <v>62</v>
      </c>
      <c r="C50" s="402"/>
      <c r="D50" s="402"/>
      <c r="E50" s="402"/>
      <c r="F50" s="402"/>
      <c r="G50" s="402"/>
      <c r="H50" s="402"/>
      <c r="I50" s="402"/>
      <c r="J50" s="402"/>
      <c r="K50" s="402"/>
      <c r="L50" s="407">
        <v>3</v>
      </c>
      <c r="M50" s="407">
        <v>0</v>
      </c>
      <c r="N50" s="403">
        <v>0</v>
      </c>
      <c r="O50" s="403"/>
      <c r="P50" s="397">
        <v>0</v>
      </c>
      <c r="Q50" s="397"/>
      <c r="R50" s="376">
        <f>R52+R57</f>
        <v>1522500</v>
      </c>
      <c r="S50" s="376"/>
      <c r="T50" s="376">
        <f>T52+T57</f>
        <v>1522500</v>
      </c>
      <c r="U50" s="376"/>
      <c r="V50" s="376">
        <f>V52+V57</f>
        <v>1522500</v>
      </c>
    </row>
    <row r="51" spans="1:22" ht="27" hidden="1" customHeight="1" x14ac:dyDescent="0.2">
      <c r="A51" s="392"/>
      <c r="B51" s="402"/>
      <c r="C51" s="402"/>
      <c r="D51" s="402"/>
      <c r="E51" s="402"/>
      <c r="F51" s="402"/>
      <c r="G51" s="402"/>
      <c r="H51" s="402"/>
      <c r="I51" s="402"/>
      <c r="J51" s="402"/>
      <c r="K51" s="402"/>
      <c r="L51" s="407"/>
      <c r="M51" s="407"/>
      <c r="N51" s="403"/>
      <c r="O51" s="403"/>
      <c r="P51" s="397"/>
      <c r="Q51" s="397"/>
      <c r="R51" s="376"/>
      <c r="S51" s="376"/>
      <c r="T51" s="376"/>
      <c r="U51" s="376"/>
      <c r="V51" s="376"/>
    </row>
    <row r="52" spans="1:22" ht="19.5" customHeight="1" x14ac:dyDescent="0.2">
      <c r="A52" s="239"/>
      <c r="B52" s="233"/>
      <c r="C52" s="381"/>
      <c r="D52" s="381"/>
      <c r="E52" s="398" t="s">
        <v>189</v>
      </c>
      <c r="F52" s="398"/>
      <c r="G52" s="398"/>
      <c r="H52" s="398"/>
      <c r="I52" s="398"/>
      <c r="J52" s="398"/>
      <c r="K52" s="398"/>
      <c r="L52" s="92">
        <v>3</v>
      </c>
      <c r="M52" s="92">
        <v>10</v>
      </c>
      <c r="N52" s="399">
        <v>0</v>
      </c>
      <c r="O52" s="399"/>
      <c r="P52" s="400">
        <v>0</v>
      </c>
      <c r="Q52" s="400"/>
      <c r="R52" s="401">
        <f>R53</f>
        <v>1500000</v>
      </c>
      <c r="S52" s="401"/>
      <c r="T52" s="401">
        <f>T53</f>
        <v>1500000</v>
      </c>
      <c r="U52" s="401"/>
      <c r="V52" s="244">
        <f>V53</f>
        <v>1500000</v>
      </c>
    </row>
    <row r="53" spans="1:22" ht="45" customHeight="1" x14ac:dyDescent="0.2">
      <c r="A53" s="239"/>
      <c r="B53" s="233"/>
      <c r="C53" s="381"/>
      <c r="D53" s="381"/>
      <c r="E53" s="381"/>
      <c r="F53" s="381"/>
      <c r="G53" s="405" t="s">
        <v>252</v>
      </c>
      <c r="H53" s="405"/>
      <c r="I53" s="405"/>
      <c r="J53" s="405"/>
      <c r="K53" s="405"/>
      <c r="L53" s="249">
        <v>3</v>
      </c>
      <c r="M53" s="249">
        <v>10</v>
      </c>
      <c r="N53" s="387">
        <v>6400000000</v>
      </c>
      <c r="O53" s="451"/>
      <c r="P53" s="406">
        <v>0</v>
      </c>
      <c r="Q53" s="406"/>
      <c r="R53" s="377">
        <f>R54</f>
        <v>1500000</v>
      </c>
      <c r="S53" s="377"/>
      <c r="T53" s="377">
        <f>T54</f>
        <v>1500000</v>
      </c>
      <c r="U53" s="377"/>
      <c r="V53" s="236">
        <f>V54</f>
        <v>1500000</v>
      </c>
    </row>
    <row r="54" spans="1:22" ht="30" customHeight="1" x14ac:dyDescent="0.2">
      <c r="A54" s="239"/>
      <c r="B54" s="233"/>
      <c r="C54" s="381"/>
      <c r="D54" s="381"/>
      <c r="E54" s="381"/>
      <c r="F54" s="381"/>
      <c r="G54" s="405" t="s">
        <v>190</v>
      </c>
      <c r="H54" s="405"/>
      <c r="I54" s="405"/>
      <c r="J54" s="405"/>
      <c r="K54" s="405"/>
      <c r="L54" s="249">
        <v>3</v>
      </c>
      <c r="M54" s="249">
        <v>10</v>
      </c>
      <c r="N54" s="411">
        <v>6420000000</v>
      </c>
      <c r="O54" s="411"/>
      <c r="P54" s="406">
        <v>0</v>
      </c>
      <c r="Q54" s="406"/>
      <c r="R54" s="377">
        <f>R55</f>
        <v>1500000</v>
      </c>
      <c r="S54" s="377"/>
      <c r="T54" s="377">
        <f>T55</f>
        <v>1500000</v>
      </c>
      <c r="U54" s="377"/>
      <c r="V54" s="236">
        <f>V55</f>
        <v>1500000</v>
      </c>
    </row>
    <row r="55" spans="1:22" ht="28.5" customHeight="1" x14ac:dyDescent="0.2">
      <c r="A55" s="239"/>
      <c r="B55" s="233"/>
      <c r="C55" s="381"/>
      <c r="D55" s="381"/>
      <c r="E55" s="381"/>
      <c r="F55" s="381"/>
      <c r="G55" s="233"/>
      <c r="H55" s="404" t="s">
        <v>191</v>
      </c>
      <c r="I55" s="404"/>
      <c r="J55" s="404"/>
      <c r="K55" s="404"/>
      <c r="L55" s="249">
        <v>3</v>
      </c>
      <c r="M55" s="249">
        <v>10</v>
      </c>
      <c r="N55" s="411">
        <v>6420095020</v>
      </c>
      <c r="O55" s="411"/>
      <c r="P55" s="406">
        <v>0</v>
      </c>
      <c r="Q55" s="406"/>
      <c r="R55" s="377">
        <f>R56</f>
        <v>1500000</v>
      </c>
      <c r="S55" s="377"/>
      <c r="T55" s="377">
        <f>T56</f>
        <v>1500000</v>
      </c>
      <c r="U55" s="377"/>
      <c r="V55" s="236">
        <f>V56</f>
        <v>1500000</v>
      </c>
    </row>
    <row r="56" spans="1:22" ht="23.25" customHeight="1" x14ac:dyDescent="0.2">
      <c r="A56" s="239"/>
      <c r="B56" s="233"/>
      <c r="C56" s="381"/>
      <c r="D56" s="381"/>
      <c r="E56" s="381"/>
      <c r="F56" s="381"/>
      <c r="G56" s="233"/>
      <c r="H56" s="404"/>
      <c r="I56" s="404"/>
      <c r="J56" s="404" t="s">
        <v>89</v>
      </c>
      <c r="K56" s="404"/>
      <c r="L56" s="249">
        <v>3</v>
      </c>
      <c r="M56" s="249">
        <v>10</v>
      </c>
      <c r="N56" s="411">
        <v>6420095020</v>
      </c>
      <c r="O56" s="411"/>
      <c r="P56" s="406">
        <v>240</v>
      </c>
      <c r="Q56" s="406"/>
      <c r="R56" s="377">
        <v>1500000</v>
      </c>
      <c r="S56" s="377"/>
      <c r="T56" s="377">
        <v>1500000</v>
      </c>
      <c r="U56" s="377"/>
      <c r="V56" s="236">
        <v>1500000</v>
      </c>
    </row>
    <row r="57" spans="1:22" ht="28.5" customHeight="1" x14ac:dyDescent="0.2">
      <c r="A57" s="239"/>
      <c r="B57" s="233"/>
      <c r="C57" s="398" t="s">
        <v>63</v>
      </c>
      <c r="D57" s="398"/>
      <c r="E57" s="398"/>
      <c r="F57" s="398"/>
      <c r="G57" s="398"/>
      <c r="H57" s="398"/>
      <c r="I57" s="398"/>
      <c r="J57" s="398"/>
      <c r="K57" s="398"/>
      <c r="L57" s="92">
        <v>3</v>
      </c>
      <c r="M57" s="92">
        <v>14</v>
      </c>
      <c r="N57" s="399">
        <v>0</v>
      </c>
      <c r="O57" s="399"/>
      <c r="P57" s="400">
        <v>0</v>
      </c>
      <c r="Q57" s="400"/>
      <c r="R57" s="401">
        <v>22500</v>
      </c>
      <c r="S57" s="401"/>
      <c r="T57" s="401">
        <v>22500</v>
      </c>
      <c r="U57" s="401"/>
      <c r="V57" s="244">
        <v>22500</v>
      </c>
    </row>
    <row r="58" spans="1:22" ht="12.75" customHeight="1" x14ac:dyDescent="0.2">
      <c r="A58" s="239"/>
      <c r="B58" s="233"/>
      <c r="C58" s="381"/>
      <c r="D58" s="381"/>
      <c r="E58" s="393" t="s">
        <v>183</v>
      </c>
      <c r="F58" s="393"/>
      <c r="G58" s="393"/>
      <c r="H58" s="393"/>
      <c r="I58" s="393"/>
      <c r="J58" s="393"/>
      <c r="K58" s="393"/>
      <c r="L58" s="238">
        <v>3</v>
      </c>
      <c r="M58" s="238">
        <v>14</v>
      </c>
      <c r="N58" s="380">
        <v>7700000000</v>
      </c>
      <c r="O58" s="380"/>
      <c r="P58" s="386">
        <v>0</v>
      </c>
      <c r="Q58" s="386"/>
      <c r="R58" s="377">
        <v>22500</v>
      </c>
      <c r="S58" s="377"/>
      <c r="T58" s="377">
        <v>22500</v>
      </c>
      <c r="U58" s="377"/>
      <c r="V58" s="236">
        <v>22500</v>
      </c>
    </row>
    <row r="59" spans="1:22" ht="12.75" customHeight="1" x14ac:dyDescent="0.2">
      <c r="A59" s="239"/>
      <c r="B59" s="233"/>
      <c r="C59" s="381"/>
      <c r="D59" s="381"/>
      <c r="E59" s="382"/>
      <c r="F59" s="382"/>
      <c r="G59" s="393" t="s">
        <v>95</v>
      </c>
      <c r="H59" s="393"/>
      <c r="I59" s="393"/>
      <c r="J59" s="393"/>
      <c r="K59" s="393"/>
      <c r="L59" s="238">
        <v>3</v>
      </c>
      <c r="M59" s="238">
        <v>14</v>
      </c>
      <c r="N59" s="380">
        <v>7700020040</v>
      </c>
      <c r="O59" s="380"/>
      <c r="P59" s="386">
        <v>0</v>
      </c>
      <c r="Q59" s="386"/>
      <c r="R59" s="377">
        <v>22500</v>
      </c>
      <c r="S59" s="377"/>
      <c r="T59" s="377">
        <v>22500</v>
      </c>
      <c r="U59" s="377"/>
      <c r="V59" s="236">
        <v>22500</v>
      </c>
    </row>
    <row r="60" spans="1:22" ht="21" customHeight="1" x14ac:dyDescent="0.2">
      <c r="A60" s="239"/>
      <c r="B60" s="233"/>
      <c r="C60" s="381"/>
      <c r="D60" s="381"/>
      <c r="E60" s="382"/>
      <c r="F60" s="382"/>
      <c r="G60" s="393" t="s">
        <v>89</v>
      </c>
      <c r="H60" s="393"/>
      <c r="I60" s="393"/>
      <c r="J60" s="393"/>
      <c r="K60" s="393"/>
      <c r="L60" s="238">
        <v>3</v>
      </c>
      <c r="M60" s="238">
        <v>14</v>
      </c>
      <c r="N60" s="380">
        <v>7700020040</v>
      </c>
      <c r="O60" s="380"/>
      <c r="P60" s="386">
        <v>240</v>
      </c>
      <c r="Q60" s="386"/>
      <c r="R60" s="377">
        <v>22500</v>
      </c>
      <c r="S60" s="377"/>
      <c r="T60" s="377">
        <v>22500</v>
      </c>
      <c r="U60" s="377"/>
      <c r="V60" s="236">
        <v>22500</v>
      </c>
    </row>
    <row r="61" spans="1:22" ht="12.75" customHeight="1" x14ac:dyDescent="0.2">
      <c r="A61" s="239"/>
      <c r="B61" s="402" t="s">
        <v>64</v>
      </c>
      <c r="C61" s="402"/>
      <c r="D61" s="402"/>
      <c r="E61" s="402"/>
      <c r="F61" s="402"/>
      <c r="G61" s="402"/>
      <c r="H61" s="402"/>
      <c r="I61" s="402"/>
      <c r="J61" s="402"/>
      <c r="K61" s="402"/>
      <c r="L61" s="247">
        <v>4</v>
      </c>
      <c r="M61" s="247">
        <v>0</v>
      </c>
      <c r="N61" s="403">
        <v>0</v>
      </c>
      <c r="O61" s="403"/>
      <c r="P61" s="397">
        <v>0</v>
      </c>
      <c r="Q61" s="397"/>
      <c r="R61" s="376">
        <f>R62</f>
        <v>35180756</v>
      </c>
      <c r="S61" s="376"/>
      <c r="T61" s="376">
        <f>T62</f>
        <v>25020150</v>
      </c>
      <c r="U61" s="376"/>
      <c r="V61" s="241">
        <f>V62</f>
        <v>24512150</v>
      </c>
    </row>
    <row r="62" spans="1:22" ht="13.5" customHeight="1" x14ac:dyDescent="0.2">
      <c r="A62" s="239"/>
      <c r="B62" s="233"/>
      <c r="C62" s="398" t="s">
        <v>65</v>
      </c>
      <c r="D62" s="398"/>
      <c r="E62" s="398"/>
      <c r="F62" s="398"/>
      <c r="G62" s="398"/>
      <c r="H62" s="398"/>
      <c r="I62" s="398"/>
      <c r="J62" s="398"/>
      <c r="K62" s="398"/>
      <c r="L62" s="92">
        <v>4</v>
      </c>
      <c r="M62" s="92">
        <v>9</v>
      </c>
      <c r="N62" s="399">
        <v>0</v>
      </c>
      <c r="O62" s="399"/>
      <c r="P62" s="400">
        <v>0</v>
      </c>
      <c r="Q62" s="400"/>
      <c r="R62" s="401">
        <f xml:space="preserve"> R63</f>
        <v>35180756</v>
      </c>
      <c r="S62" s="401"/>
      <c r="T62" s="401">
        <f>T63</f>
        <v>25020150</v>
      </c>
      <c r="U62" s="401"/>
      <c r="V62" s="244">
        <f>V63</f>
        <v>24512150</v>
      </c>
    </row>
    <row r="63" spans="1:22" ht="45" customHeight="1" x14ac:dyDescent="0.2">
      <c r="A63" s="239"/>
      <c r="B63" s="233"/>
      <c r="C63" s="381"/>
      <c r="D63" s="381"/>
      <c r="E63" s="393" t="s">
        <v>251</v>
      </c>
      <c r="F63" s="393"/>
      <c r="G63" s="393"/>
      <c r="H63" s="393"/>
      <c r="I63" s="393"/>
      <c r="J63" s="393"/>
      <c r="K63" s="393"/>
      <c r="L63" s="238">
        <v>4</v>
      </c>
      <c r="M63" s="238">
        <v>9</v>
      </c>
      <c r="N63" s="380">
        <v>6400000000</v>
      </c>
      <c r="O63" s="380"/>
      <c r="P63" s="386">
        <v>0</v>
      </c>
      <c r="Q63" s="386"/>
      <c r="R63" s="377">
        <f>R64</f>
        <v>35180756</v>
      </c>
      <c r="S63" s="377"/>
      <c r="T63" s="377">
        <f>T64</f>
        <v>25020150</v>
      </c>
      <c r="U63" s="377"/>
      <c r="V63" s="236">
        <f>V64</f>
        <v>24512150</v>
      </c>
    </row>
    <row r="64" spans="1:22" ht="12.75" customHeight="1" x14ac:dyDescent="0.2">
      <c r="A64" s="392"/>
      <c r="B64" s="381"/>
      <c r="C64" s="381"/>
      <c r="D64" s="381"/>
      <c r="E64" s="382"/>
      <c r="F64" s="382"/>
      <c r="G64" s="393" t="s">
        <v>192</v>
      </c>
      <c r="H64" s="393"/>
      <c r="I64" s="393"/>
      <c r="J64" s="393"/>
      <c r="K64" s="393"/>
      <c r="L64" s="391">
        <v>4</v>
      </c>
      <c r="M64" s="391">
        <v>9</v>
      </c>
      <c r="N64" s="380">
        <v>6430000000</v>
      </c>
      <c r="O64" s="380"/>
      <c r="P64" s="386">
        <v>0</v>
      </c>
      <c r="Q64" s="386"/>
      <c r="R64" s="377">
        <f>R66+R69+R71</f>
        <v>35180756</v>
      </c>
      <c r="S64" s="377"/>
      <c r="T64" s="377">
        <f>T66+T69</f>
        <v>25020150</v>
      </c>
      <c r="U64" s="377"/>
      <c r="V64" s="377">
        <f>V66+V69</f>
        <v>24512150</v>
      </c>
    </row>
    <row r="65" spans="1:22" ht="12.75" customHeight="1" x14ac:dyDescent="0.2">
      <c r="A65" s="392"/>
      <c r="B65" s="381"/>
      <c r="C65" s="381"/>
      <c r="D65" s="381"/>
      <c r="E65" s="382"/>
      <c r="F65" s="382"/>
      <c r="G65" s="393"/>
      <c r="H65" s="393"/>
      <c r="I65" s="393"/>
      <c r="J65" s="393"/>
      <c r="K65" s="393"/>
      <c r="L65" s="391"/>
      <c r="M65" s="391"/>
      <c r="N65" s="380"/>
      <c r="O65" s="380"/>
      <c r="P65" s="386"/>
      <c r="Q65" s="386"/>
      <c r="R65" s="377"/>
      <c r="S65" s="377"/>
      <c r="T65" s="377"/>
      <c r="U65" s="377"/>
      <c r="V65" s="377"/>
    </row>
    <row r="66" spans="1:22" ht="28.5" customHeight="1" x14ac:dyDescent="0.2">
      <c r="A66" s="239"/>
      <c r="B66" s="233"/>
      <c r="C66" s="381"/>
      <c r="D66" s="381"/>
      <c r="E66" s="382"/>
      <c r="F66" s="382"/>
      <c r="G66" s="393" t="s">
        <v>96</v>
      </c>
      <c r="H66" s="393"/>
      <c r="I66" s="393"/>
      <c r="J66" s="393"/>
      <c r="K66" s="393"/>
      <c r="L66" s="238">
        <v>4</v>
      </c>
      <c r="M66" s="238">
        <v>9</v>
      </c>
      <c r="N66" s="380">
        <v>6430095280</v>
      </c>
      <c r="O66" s="380"/>
      <c r="P66" s="386">
        <v>0</v>
      </c>
      <c r="Q66" s="386"/>
      <c r="R66" s="377">
        <f>R67</f>
        <v>19220250</v>
      </c>
      <c r="S66" s="377"/>
      <c r="T66" s="377">
        <f>T67</f>
        <v>18119250</v>
      </c>
      <c r="U66" s="377"/>
      <c r="V66" s="236">
        <f>V67</f>
        <v>17611250</v>
      </c>
    </row>
    <row r="67" spans="1:22" ht="29.25" customHeight="1" x14ac:dyDescent="0.2">
      <c r="A67" s="392"/>
      <c r="B67" s="381"/>
      <c r="C67" s="381"/>
      <c r="D67" s="381"/>
      <c r="E67" s="382"/>
      <c r="F67" s="382"/>
      <c r="G67" s="382"/>
      <c r="H67" s="393" t="s">
        <v>91</v>
      </c>
      <c r="I67" s="393"/>
      <c r="J67" s="393"/>
      <c r="K67" s="393"/>
      <c r="L67" s="391">
        <v>4</v>
      </c>
      <c r="M67" s="391">
        <v>9</v>
      </c>
      <c r="N67" s="380">
        <v>6430095280</v>
      </c>
      <c r="O67" s="380"/>
      <c r="P67" s="386">
        <v>240</v>
      </c>
      <c r="Q67" s="386"/>
      <c r="R67" s="377">
        <v>19220250</v>
      </c>
      <c r="S67" s="377"/>
      <c r="T67" s="377">
        <v>18119250</v>
      </c>
      <c r="U67" s="377"/>
      <c r="V67" s="377">
        <v>17611250</v>
      </c>
    </row>
    <row r="68" spans="1:22" ht="3" hidden="1" customHeight="1" x14ac:dyDescent="0.2">
      <c r="A68" s="392"/>
      <c r="B68" s="381"/>
      <c r="C68" s="381"/>
      <c r="D68" s="381"/>
      <c r="E68" s="382"/>
      <c r="F68" s="382"/>
      <c r="G68" s="382"/>
      <c r="H68" s="393"/>
      <c r="I68" s="393"/>
      <c r="J68" s="393"/>
      <c r="K68" s="393"/>
      <c r="L68" s="391"/>
      <c r="M68" s="391"/>
      <c r="N68" s="380"/>
      <c r="O68" s="380"/>
      <c r="P68" s="386"/>
      <c r="Q68" s="386"/>
      <c r="R68" s="377"/>
      <c r="S68" s="377"/>
      <c r="T68" s="377"/>
      <c r="U68" s="377"/>
      <c r="V68" s="377"/>
    </row>
    <row r="69" spans="1:22" ht="28.5" customHeight="1" x14ac:dyDescent="0.2">
      <c r="A69" s="239"/>
      <c r="B69" s="204"/>
      <c r="C69" s="205"/>
      <c r="D69" s="205"/>
      <c r="E69" s="206"/>
      <c r="F69" s="206"/>
      <c r="G69" s="206"/>
      <c r="H69" s="234"/>
      <c r="I69" s="234"/>
      <c r="J69" s="234"/>
      <c r="K69" s="240" t="s">
        <v>216</v>
      </c>
      <c r="L69" s="238">
        <v>4</v>
      </c>
      <c r="M69" s="238">
        <v>9</v>
      </c>
      <c r="N69" s="368" t="s">
        <v>217</v>
      </c>
      <c r="O69" s="369"/>
      <c r="P69" s="232"/>
      <c r="Q69" s="232">
        <v>0</v>
      </c>
      <c r="R69" s="372">
        <f>R70</f>
        <v>6970607</v>
      </c>
      <c r="S69" s="375"/>
      <c r="T69" s="372">
        <f>T70</f>
        <v>6900900</v>
      </c>
      <c r="U69" s="375"/>
      <c r="V69" s="236">
        <f>V70</f>
        <v>6900900</v>
      </c>
    </row>
    <row r="70" spans="1:22" ht="26.25" customHeight="1" x14ac:dyDescent="0.2">
      <c r="A70" s="239"/>
      <c r="B70" s="204"/>
      <c r="C70" s="205"/>
      <c r="D70" s="205"/>
      <c r="E70" s="206"/>
      <c r="F70" s="206"/>
      <c r="G70" s="206"/>
      <c r="H70" s="234"/>
      <c r="I70" s="234"/>
      <c r="J70" s="234"/>
      <c r="K70" s="332" t="s">
        <v>91</v>
      </c>
      <c r="L70" s="238">
        <v>4</v>
      </c>
      <c r="M70" s="238">
        <v>9</v>
      </c>
      <c r="N70" s="368" t="s">
        <v>217</v>
      </c>
      <c r="O70" s="373"/>
      <c r="P70" s="232"/>
      <c r="Q70" s="232">
        <v>240</v>
      </c>
      <c r="R70" s="372">
        <v>6970607</v>
      </c>
      <c r="S70" s="373"/>
      <c r="T70" s="372">
        <v>6900900</v>
      </c>
      <c r="U70" s="375"/>
      <c r="V70" s="236">
        <v>6900900</v>
      </c>
    </row>
    <row r="71" spans="1:22" ht="12.75" customHeight="1" x14ac:dyDescent="0.2">
      <c r="A71" s="335"/>
      <c r="B71" s="204"/>
      <c r="C71" s="205"/>
      <c r="D71" s="205"/>
      <c r="E71" s="206"/>
      <c r="F71" s="206"/>
      <c r="G71" s="206"/>
      <c r="H71" s="329"/>
      <c r="I71" s="329"/>
      <c r="J71" s="329"/>
      <c r="K71" s="330" t="s">
        <v>341</v>
      </c>
      <c r="L71" s="337">
        <v>4</v>
      </c>
      <c r="M71" s="337">
        <v>9</v>
      </c>
      <c r="N71" s="368" t="s">
        <v>340</v>
      </c>
      <c r="O71" s="373"/>
      <c r="P71" s="326"/>
      <c r="Q71" s="326">
        <v>0</v>
      </c>
      <c r="R71" s="372">
        <f>R72</f>
        <v>8989899</v>
      </c>
      <c r="S71" s="371"/>
      <c r="T71" s="372">
        <v>0</v>
      </c>
      <c r="U71" s="371"/>
      <c r="V71" s="324">
        <v>0</v>
      </c>
    </row>
    <row r="72" spans="1:22" ht="29.25" customHeight="1" x14ac:dyDescent="0.2">
      <c r="A72" s="335"/>
      <c r="B72" s="204"/>
      <c r="C72" s="205"/>
      <c r="D72" s="205"/>
      <c r="E72" s="206"/>
      <c r="F72" s="206"/>
      <c r="G72" s="206"/>
      <c r="H72" s="329"/>
      <c r="I72" s="329"/>
      <c r="J72" s="329"/>
      <c r="K72" s="330" t="s">
        <v>91</v>
      </c>
      <c r="L72" s="337">
        <v>4</v>
      </c>
      <c r="M72" s="337">
        <v>9</v>
      </c>
      <c r="N72" s="368" t="s">
        <v>340</v>
      </c>
      <c r="O72" s="373"/>
      <c r="P72" s="326"/>
      <c r="Q72" s="326">
        <v>240</v>
      </c>
      <c r="R72" s="372">
        <v>8989899</v>
      </c>
      <c r="S72" s="371"/>
      <c r="T72" s="372">
        <v>0</v>
      </c>
      <c r="U72" s="371"/>
      <c r="V72" s="324">
        <v>0</v>
      </c>
    </row>
    <row r="73" spans="1:22" x14ac:dyDescent="0.2">
      <c r="A73" s="239"/>
      <c r="B73" s="394" t="s">
        <v>152</v>
      </c>
      <c r="C73" s="395"/>
      <c r="D73" s="395"/>
      <c r="E73" s="395"/>
      <c r="F73" s="395"/>
      <c r="G73" s="395"/>
      <c r="H73" s="395"/>
      <c r="I73" s="395"/>
      <c r="J73" s="395"/>
      <c r="K73" s="396"/>
      <c r="L73" s="247">
        <v>5</v>
      </c>
      <c r="M73" s="247">
        <v>0</v>
      </c>
      <c r="N73" s="403">
        <v>0</v>
      </c>
      <c r="O73" s="403"/>
      <c r="P73" s="397">
        <v>0</v>
      </c>
      <c r="Q73" s="397"/>
      <c r="R73" s="457">
        <f>R74+R97+R93</f>
        <v>24348428</v>
      </c>
      <c r="S73" s="458"/>
      <c r="T73" s="376">
        <f>T74+T97</f>
        <v>58139638</v>
      </c>
      <c r="U73" s="376"/>
      <c r="V73" s="241">
        <f>V74+V97</f>
        <v>7120000</v>
      </c>
    </row>
    <row r="74" spans="1:22" x14ac:dyDescent="0.2">
      <c r="A74" s="239"/>
      <c r="B74" s="245"/>
      <c r="C74" s="245"/>
      <c r="D74" s="245"/>
      <c r="E74" s="245"/>
      <c r="F74" s="245"/>
      <c r="G74" s="245"/>
      <c r="H74" s="245"/>
      <c r="I74" s="245"/>
      <c r="J74" s="245"/>
      <c r="K74" s="242" t="s">
        <v>177</v>
      </c>
      <c r="L74" s="92">
        <v>5</v>
      </c>
      <c r="M74" s="92">
        <v>1</v>
      </c>
      <c r="N74" s="416">
        <v>0</v>
      </c>
      <c r="O74" s="373"/>
      <c r="P74" s="243"/>
      <c r="Q74" s="243">
        <v>0</v>
      </c>
      <c r="R74" s="463">
        <f>R75+R85</f>
        <v>16410925.800000001</v>
      </c>
      <c r="S74" s="464"/>
      <c r="T74" s="374">
        <f>T85+T75</f>
        <v>50831283</v>
      </c>
      <c r="U74" s="413"/>
      <c r="V74" s="244">
        <f>V75+V85</f>
        <v>720000</v>
      </c>
    </row>
    <row r="75" spans="1:22" ht="39" customHeight="1" x14ac:dyDescent="0.2">
      <c r="A75" s="239"/>
      <c r="B75" s="245"/>
      <c r="C75" s="245"/>
      <c r="D75" s="245"/>
      <c r="E75" s="245"/>
      <c r="F75" s="245"/>
      <c r="G75" s="245"/>
      <c r="H75" s="245"/>
      <c r="I75" s="245"/>
      <c r="J75" s="245"/>
      <c r="K75" s="359" t="s">
        <v>284</v>
      </c>
      <c r="L75" s="238">
        <v>5</v>
      </c>
      <c r="M75" s="238">
        <v>1</v>
      </c>
      <c r="N75" s="368">
        <v>6400000000</v>
      </c>
      <c r="O75" s="373"/>
      <c r="P75" s="243"/>
      <c r="Q75" s="232">
        <v>0</v>
      </c>
      <c r="R75" s="370">
        <f>R77+R79+R81+R83</f>
        <v>15690925.800000001</v>
      </c>
      <c r="S75" s="373"/>
      <c r="T75" s="372">
        <f>T79+T81+T83</f>
        <v>50111283</v>
      </c>
      <c r="U75" s="373"/>
      <c r="V75" s="236">
        <v>0</v>
      </c>
    </row>
    <row r="76" spans="1:22" ht="23.25" customHeight="1" x14ac:dyDescent="0.2">
      <c r="A76" s="358"/>
      <c r="B76" s="361"/>
      <c r="C76" s="361"/>
      <c r="D76" s="361"/>
      <c r="E76" s="361"/>
      <c r="F76" s="361"/>
      <c r="G76" s="361"/>
      <c r="H76" s="361"/>
      <c r="I76" s="361"/>
      <c r="J76" s="361"/>
      <c r="K76" s="362" t="s">
        <v>351</v>
      </c>
      <c r="L76" s="357">
        <v>5</v>
      </c>
      <c r="M76" s="357">
        <v>1</v>
      </c>
      <c r="N76" s="368">
        <v>6470000000</v>
      </c>
      <c r="O76" s="371"/>
      <c r="P76" s="360"/>
      <c r="Q76" s="356">
        <v>0</v>
      </c>
      <c r="R76" s="370">
        <f>R75</f>
        <v>15690925.800000001</v>
      </c>
      <c r="S76" s="371"/>
      <c r="T76" s="372">
        <f>T75</f>
        <v>50111283</v>
      </c>
      <c r="U76" s="371"/>
      <c r="V76" s="355"/>
    </row>
    <row r="77" spans="1:22" ht="20.25" customHeight="1" x14ac:dyDescent="0.2">
      <c r="A77" s="335"/>
      <c r="B77" s="334"/>
      <c r="C77" s="334"/>
      <c r="D77" s="334"/>
      <c r="E77" s="334"/>
      <c r="F77" s="334"/>
      <c r="G77" s="334"/>
      <c r="H77" s="334"/>
      <c r="I77" s="334"/>
      <c r="J77" s="334"/>
      <c r="K77" s="332" t="s">
        <v>339</v>
      </c>
      <c r="L77" s="337">
        <v>5</v>
      </c>
      <c r="M77" s="337">
        <v>1</v>
      </c>
      <c r="N77" s="368">
        <v>6470040010</v>
      </c>
      <c r="O77" s="373"/>
      <c r="P77" s="331"/>
      <c r="Q77" s="326">
        <v>0</v>
      </c>
      <c r="R77" s="370">
        <f>R78</f>
        <v>1675732.8</v>
      </c>
      <c r="S77" s="371"/>
      <c r="T77" s="372">
        <v>0</v>
      </c>
      <c r="U77" s="371"/>
      <c r="V77" s="324">
        <v>0</v>
      </c>
    </row>
    <row r="78" spans="1:22" ht="12.75" customHeight="1" x14ac:dyDescent="0.2">
      <c r="A78" s="335"/>
      <c r="B78" s="334"/>
      <c r="C78" s="334"/>
      <c r="D78" s="334"/>
      <c r="E78" s="334"/>
      <c r="F78" s="334"/>
      <c r="G78" s="334"/>
      <c r="H78" s="334"/>
      <c r="I78" s="334"/>
      <c r="J78" s="334"/>
      <c r="K78" s="332" t="s">
        <v>242</v>
      </c>
      <c r="L78" s="337">
        <v>5</v>
      </c>
      <c r="M78" s="337">
        <v>1</v>
      </c>
      <c r="N78" s="368">
        <v>6470040010</v>
      </c>
      <c r="O78" s="373"/>
      <c r="P78" s="331"/>
      <c r="Q78" s="326">
        <v>410</v>
      </c>
      <c r="R78" s="370">
        <v>1675732.8</v>
      </c>
      <c r="S78" s="371"/>
      <c r="T78" s="372">
        <v>0</v>
      </c>
      <c r="U78" s="371"/>
      <c r="V78" s="324">
        <v>0</v>
      </c>
    </row>
    <row r="79" spans="1:22" ht="78.75" customHeight="1" x14ac:dyDescent="0.2">
      <c r="A79" s="239"/>
      <c r="B79" s="245"/>
      <c r="C79" s="245"/>
      <c r="D79" s="245"/>
      <c r="E79" s="245"/>
      <c r="F79" s="245"/>
      <c r="G79" s="245"/>
      <c r="H79" s="245"/>
      <c r="I79" s="245"/>
      <c r="J79" s="245"/>
      <c r="K79" s="240" t="s">
        <v>282</v>
      </c>
      <c r="L79" s="238">
        <v>5</v>
      </c>
      <c r="M79" s="238">
        <v>1</v>
      </c>
      <c r="N79" s="368" t="s">
        <v>348</v>
      </c>
      <c r="O79" s="373"/>
      <c r="P79" s="243"/>
      <c r="Q79" s="232">
        <v>0</v>
      </c>
      <c r="R79" s="370">
        <f>R80</f>
        <v>13423015</v>
      </c>
      <c r="S79" s="373"/>
      <c r="T79" s="372">
        <f>T80</f>
        <v>48106073</v>
      </c>
      <c r="U79" s="373"/>
      <c r="V79" s="236">
        <f>V80</f>
        <v>0</v>
      </c>
    </row>
    <row r="80" spans="1:22" ht="12.75" customHeight="1" x14ac:dyDescent="0.2">
      <c r="A80" s="239"/>
      <c r="B80" s="245"/>
      <c r="C80" s="245"/>
      <c r="D80" s="245"/>
      <c r="E80" s="245"/>
      <c r="F80" s="245"/>
      <c r="G80" s="245"/>
      <c r="H80" s="245"/>
      <c r="I80" s="245"/>
      <c r="J80" s="245"/>
      <c r="K80" s="240" t="s">
        <v>242</v>
      </c>
      <c r="L80" s="238">
        <v>5</v>
      </c>
      <c r="M80" s="238">
        <v>1</v>
      </c>
      <c r="N80" s="368" t="s">
        <v>348</v>
      </c>
      <c r="O80" s="373"/>
      <c r="P80" s="243"/>
      <c r="Q80" s="232">
        <v>410</v>
      </c>
      <c r="R80" s="370">
        <v>13423015</v>
      </c>
      <c r="S80" s="373"/>
      <c r="T80" s="372">
        <v>48106073</v>
      </c>
      <c r="U80" s="373"/>
      <c r="V80" s="236">
        <v>0</v>
      </c>
    </row>
    <row r="81" spans="1:22" ht="55.5" customHeight="1" x14ac:dyDescent="0.2">
      <c r="A81" s="239"/>
      <c r="B81" s="245"/>
      <c r="C81" s="245"/>
      <c r="D81" s="245"/>
      <c r="E81" s="245"/>
      <c r="F81" s="245"/>
      <c r="G81" s="245"/>
      <c r="H81" s="245"/>
      <c r="I81" s="245"/>
      <c r="J81" s="245"/>
      <c r="K81" s="240" t="s">
        <v>281</v>
      </c>
      <c r="L81" s="238">
        <v>5</v>
      </c>
      <c r="M81" s="238">
        <v>1</v>
      </c>
      <c r="N81" s="368" t="s">
        <v>349</v>
      </c>
      <c r="O81" s="373"/>
      <c r="P81" s="243"/>
      <c r="Q81" s="232">
        <v>0</v>
      </c>
      <c r="R81" s="370">
        <f>R82</f>
        <v>586572</v>
      </c>
      <c r="S81" s="373"/>
      <c r="T81" s="372">
        <f>T82</f>
        <v>1985165</v>
      </c>
      <c r="U81" s="373"/>
      <c r="V81" s="236">
        <f>V82</f>
        <v>0</v>
      </c>
    </row>
    <row r="82" spans="1:22" ht="12.75" customHeight="1" x14ac:dyDescent="0.2">
      <c r="A82" s="239"/>
      <c r="B82" s="245"/>
      <c r="C82" s="245"/>
      <c r="D82" s="245"/>
      <c r="E82" s="245"/>
      <c r="F82" s="245"/>
      <c r="G82" s="245"/>
      <c r="H82" s="245"/>
      <c r="I82" s="245"/>
      <c r="J82" s="245"/>
      <c r="K82" s="318" t="s">
        <v>242</v>
      </c>
      <c r="L82" s="238">
        <v>5</v>
      </c>
      <c r="M82" s="238">
        <v>1</v>
      </c>
      <c r="N82" s="368" t="s">
        <v>349</v>
      </c>
      <c r="O82" s="373"/>
      <c r="P82" s="243"/>
      <c r="Q82" s="232">
        <v>410</v>
      </c>
      <c r="R82" s="370">
        <v>586572</v>
      </c>
      <c r="S82" s="373"/>
      <c r="T82" s="372">
        <v>1985165</v>
      </c>
      <c r="U82" s="373"/>
      <c r="V82" s="236">
        <v>0</v>
      </c>
    </row>
    <row r="83" spans="1:22" ht="25.5" x14ac:dyDescent="0.2">
      <c r="A83" s="317"/>
      <c r="B83" s="321"/>
      <c r="C83" s="321"/>
      <c r="D83" s="321"/>
      <c r="E83" s="321"/>
      <c r="F83" s="321"/>
      <c r="G83" s="321"/>
      <c r="H83" s="321"/>
      <c r="I83" s="321"/>
      <c r="J83" s="321"/>
      <c r="K83" s="318" t="s">
        <v>339</v>
      </c>
      <c r="L83" s="316">
        <v>5</v>
      </c>
      <c r="M83" s="316">
        <v>1</v>
      </c>
      <c r="N83" s="368" t="s">
        <v>350</v>
      </c>
      <c r="O83" s="373"/>
      <c r="P83" s="319"/>
      <c r="Q83" s="313">
        <v>0</v>
      </c>
      <c r="R83" s="370">
        <f>R84</f>
        <v>5606</v>
      </c>
      <c r="S83" s="371"/>
      <c r="T83" s="372">
        <f>T84</f>
        <v>20045</v>
      </c>
      <c r="U83" s="371"/>
      <c r="V83" s="310">
        <v>0</v>
      </c>
    </row>
    <row r="84" spans="1:22" x14ac:dyDescent="0.2">
      <c r="A84" s="317"/>
      <c r="B84" s="321"/>
      <c r="C84" s="321"/>
      <c r="D84" s="321"/>
      <c r="E84" s="321"/>
      <c r="F84" s="321"/>
      <c r="G84" s="321"/>
      <c r="H84" s="321"/>
      <c r="I84" s="321"/>
      <c r="J84" s="321"/>
      <c r="K84" s="332" t="s">
        <v>242</v>
      </c>
      <c r="L84" s="316">
        <v>5</v>
      </c>
      <c r="M84" s="316">
        <v>1</v>
      </c>
      <c r="N84" s="368" t="s">
        <v>350</v>
      </c>
      <c r="O84" s="373"/>
      <c r="P84" s="319"/>
      <c r="Q84" s="313">
        <v>410</v>
      </c>
      <c r="R84" s="370">
        <v>5606</v>
      </c>
      <c r="S84" s="371"/>
      <c r="T84" s="372">
        <v>20045</v>
      </c>
      <c r="U84" s="371"/>
      <c r="V84" s="310">
        <v>0</v>
      </c>
    </row>
    <row r="85" spans="1:22" ht="21" customHeight="1" x14ac:dyDescent="0.2">
      <c r="A85" s="239"/>
      <c r="B85" s="245"/>
      <c r="C85" s="245"/>
      <c r="D85" s="245"/>
      <c r="E85" s="245"/>
      <c r="F85" s="245"/>
      <c r="G85" s="245"/>
      <c r="H85" s="245"/>
      <c r="I85" s="245"/>
      <c r="J85" s="245"/>
      <c r="K85" s="240" t="s">
        <v>183</v>
      </c>
      <c r="L85" s="238">
        <v>5</v>
      </c>
      <c r="M85" s="238">
        <v>1</v>
      </c>
      <c r="N85" s="368">
        <v>7700000000</v>
      </c>
      <c r="O85" s="369"/>
      <c r="P85" s="232"/>
      <c r="Q85" s="232">
        <v>0</v>
      </c>
      <c r="R85" s="370">
        <f>R86+R89+R91</f>
        <v>720000</v>
      </c>
      <c r="S85" s="459"/>
      <c r="T85" s="372">
        <f>T86+T91+T89</f>
        <v>720000</v>
      </c>
      <c r="U85" s="375"/>
      <c r="V85" s="236">
        <f>V86+V91+V89</f>
        <v>720000</v>
      </c>
    </row>
    <row r="86" spans="1:22" ht="25.5" x14ac:dyDescent="0.2">
      <c r="A86" s="239"/>
      <c r="B86" s="245"/>
      <c r="C86" s="245"/>
      <c r="D86" s="245"/>
      <c r="E86" s="245"/>
      <c r="F86" s="245"/>
      <c r="G86" s="245"/>
      <c r="H86" s="245"/>
      <c r="I86" s="245"/>
      <c r="J86" s="245"/>
      <c r="K86" s="240" t="s">
        <v>193</v>
      </c>
      <c r="L86" s="238">
        <v>5</v>
      </c>
      <c r="M86" s="238">
        <v>1</v>
      </c>
      <c r="N86" s="368">
        <v>7700090140</v>
      </c>
      <c r="O86" s="369"/>
      <c r="P86" s="232"/>
      <c r="Q86" s="232">
        <v>0</v>
      </c>
      <c r="R86" s="460">
        <f>R87+R88</f>
        <v>70000</v>
      </c>
      <c r="S86" s="461"/>
      <c r="T86" s="372">
        <f>T87</f>
        <v>70000</v>
      </c>
      <c r="U86" s="375"/>
      <c r="V86" s="236">
        <f>V87</f>
        <v>70000</v>
      </c>
    </row>
    <row r="87" spans="1:22" ht="25.5" x14ac:dyDescent="0.2">
      <c r="A87" s="239"/>
      <c r="B87" s="245"/>
      <c r="C87" s="245"/>
      <c r="D87" s="245"/>
      <c r="E87" s="245"/>
      <c r="F87" s="245"/>
      <c r="G87" s="245"/>
      <c r="H87" s="245"/>
      <c r="I87" s="245"/>
      <c r="J87" s="245"/>
      <c r="K87" s="240" t="s">
        <v>91</v>
      </c>
      <c r="L87" s="238">
        <v>5</v>
      </c>
      <c r="M87" s="238">
        <v>1</v>
      </c>
      <c r="N87" s="368">
        <v>7700090140</v>
      </c>
      <c r="O87" s="369"/>
      <c r="P87" s="232"/>
      <c r="Q87" s="232">
        <v>240</v>
      </c>
      <c r="R87" s="370">
        <v>69962.87</v>
      </c>
      <c r="S87" s="459"/>
      <c r="T87" s="372">
        <v>70000</v>
      </c>
      <c r="U87" s="375"/>
      <c r="V87" s="236">
        <v>70000</v>
      </c>
    </row>
    <row r="88" spans="1:22" x14ac:dyDescent="0.2">
      <c r="A88" s="352"/>
      <c r="B88" s="354"/>
      <c r="C88" s="354"/>
      <c r="D88" s="354"/>
      <c r="E88" s="354"/>
      <c r="F88" s="354"/>
      <c r="G88" s="354"/>
      <c r="H88" s="354"/>
      <c r="I88" s="354"/>
      <c r="J88" s="354"/>
      <c r="K88" s="353" t="s">
        <v>151</v>
      </c>
      <c r="L88" s="351">
        <v>5</v>
      </c>
      <c r="M88" s="351">
        <v>1</v>
      </c>
      <c r="N88" s="368">
        <v>7700090140</v>
      </c>
      <c r="O88" s="369"/>
      <c r="P88" s="349"/>
      <c r="Q88" s="349">
        <v>850</v>
      </c>
      <c r="R88" s="370">
        <v>37.130000000000003</v>
      </c>
      <c r="S88" s="371"/>
      <c r="T88" s="372">
        <v>0</v>
      </c>
      <c r="U88" s="371"/>
      <c r="V88" s="350">
        <v>0</v>
      </c>
    </row>
    <row r="89" spans="1:22" ht="25.5" x14ac:dyDescent="0.2">
      <c r="A89" s="239"/>
      <c r="B89" s="245"/>
      <c r="C89" s="245"/>
      <c r="D89" s="245"/>
      <c r="E89" s="245"/>
      <c r="F89" s="245"/>
      <c r="G89" s="245"/>
      <c r="H89" s="245"/>
      <c r="I89" s="245"/>
      <c r="J89" s="245"/>
      <c r="K89" s="240" t="s">
        <v>240</v>
      </c>
      <c r="L89" s="238">
        <v>5</v>
      </c>
      <c r="M89" s="238">
        <v>1</v>
      </c>
      <c r="N89" s="368">
        <v>7700090150</v>
      </c>
      <c r="O89" s="373"/>
      <c r="P89" s="232"/>
      <c r="Q89" s="232">
        <v>0</v>
      </c>
      <c r="R89" s="370">
        <f>R90</f>
        <v>500000</v>
      </c>
      <c r="S89" s="373"/>
      <c r="T89" s="372">
        <f>T90</f>
        <v>500000</v>
      </c>
      <c r="U89" s="373"/>
      <c r="V89" s="236">
        <f>V90</f>
        <v>500000</v>
      </c>
    </row>
    <row r="90" spans="1:22" ht="25.5" x14ac:dyDescent="0.2">
      <c r="A90" s="239"/>
      <c r="B90" s="245"/>
      <c r="C90" s="245"/>
      <c r="D90" s="245"/>
      <c r="E90" s="245"/>
      <c r="F90" s="245"/>
      <c r="G90" s="245"/>
      <c r="H90" s="245"/>
      <c r="I90" s="245"/>
      <c r="J90" s="245"/>
      <c r="K90" s="240" t="s">
        <v>91</v>
      </c>
      <c r="L90" s="238">
        <v>5</v>
      </c>
      <c r="M90" s="238">
        <v>1</v>
      </c>
      <c r="N90" s="368">
        <v>7700090150</v>
      </c>
      <c r="O90" s="373"/>
      <c r="P90" s="232"/>
      <c r="Q90" s="232">
        <v>240</v>
      </c>
      <c r="R90" s="370">
        <v>500000</v>
      </c>
      <c r="S90" s="373"/>
      <c r="T90" s="372">
        <v>500000</v>
      </c>
      <c r="U90" s="373"/>
      <c r="V90" s="236">
        <v>500000</v>
      </c>
    </row>
    <row r="91" spans="1:22" x14ac:dyDescent="0.2">
      <c r="A91" s="239"/>
      <c r="B91" s="245"/>
      <c r="C91" s="245"/>
      <c r="D91" s="245"/>
      <c r="E91" s="245"/>
      <c r="F91" s="245"/>
      <c r="G91" s="245"/>
      <c r="H91" s="245"/>
      <c r="I91" s="245"/>
      <c r="J91" s="245"/>
      <c r="K91" s="240" t="s">
        <v>243</v>
      </c>
      <c r="L91" s="238">
        <v>5</v>
      </c>
      <c r="M91" s="238">
        <v>1</v>
      </c>
      <c r="N91" s="368">
        <v>7700090160</v>
      </c>
      <c r="O91" s="373"/>
      <c r="P91" s="232"/>
      <c r="Q91" s="232">
        <v>0</v>
      </c>
      <c r="R91" s="370">
        <f>R92</f>
        <v>150000</v>
      </c>
      <c r="S91" s="373"/>
      <c r="T91" s="372">
        <f>T92</f>
        <v>150000</v>
      </c>
      <c r="U91" s="373"/>
      <c r="V91" s="236">
        <f>V92</f>
        <v>150000</v>
      </c>
    </row>
    <row r="92" spans="1:22" ht="25.5" x14ac:dyDescent="0.2">
      <c r="A92" s="239"/>
      <c r="B92" s="245"/>
      <c r="C92" s="245"/>
      <c r="D92" s="245"/>
      <c r="E92" s="245"/>
      <c r="F92" s="245"/>
      <c r="G92" s="245"/>
      <c r="H92" s="245"/>
      <c r="I92" s="245"/>
      <c r="J92" s="245"/>
      <c r="K92" s="309" t="s">
        <v>91</v>
      </c>
      <c r="L92" s="238">
        <v>5</v>
      </c>
      <c r="M92" s="238">
        <v>1</v>
      </c>
      <c r="N92" s="368">
        <v>7700090160</v>
      </c>
      <c r="O92" s="373"/>
      <c r="P92" s="232"/>
      <c r="Q92" s="232">
        <v>240</v>
      </c>
      <c r="R92" s="370">
        <v>150000</v>
      </c>
      <c r="S92" s="373"/>
      <c r="T92" s="372">
        <v>150000</v>
      </c>
      <c r="U92" s="373"/>
      <c r="V92" s="236">
        <v>150000</v>
      </c>
    </row>
    <row r="93" spans="1:22" x14ac:dyDescent="0.2">
      <c r="A93" s="317"/>
      <c r="B93" s="321"/>
      <c r="C93" s="314"/>
      <c r="D93" s="315"/>
      <c r="E93" s="315"/>
      <c r="F93" s="315"/>
      <c r="G93" s="315"/>
      <c r="H93" s="315"/>
      <c r="I93" s="315"/>
      <c r="J93" s="315"/>
      <c r="K93" s="170" t="s">
        <v>178</v>
      </c>
      <c r="L93" s="92">
        <v>5</v>
      </c>
      <c r="M93" s="92">
        <v>2</v>
      </c>
      <c r="N93" s="416">
        <v>0</v>
      </c>
      <c r="O93" s="390"/>
      <c r="P93" s="319"/>
      <c r="Q93" s="319">
        <v>0</v>
      </c>
      <c r="R93" s="463">
        <f>R94</f>
        <v>1000000</v>
      </c>
      <c r="S93" s="390"/>
      <c r="T93" s="374">
        <v>0</v>
      </c>
      <c r="U93" s="371"/>
      <c r="V93" s="320">
        <v>0</v>
      </c>
    </row>
    <row r="94" spans="1:22" ht="51" x14ac:dyDescent="0.2">
      <c r="A94" s="317"/>
      <c r="B94" s="321"/>
      <c r="C94" s="314"/>
      <c r="D94" s="315"/>
      <c r="E94" s="315"/>
      <c r="F94" s="315"/>
      <c r="G94" s="315"/>
      <c r="H94" s="315"/>
      <c r="I94" s="315"/>
      <c r="J94" s="315"/>
      <c r="K94" s="171" t="s">
        <v>279</v>
      </c>
      <c r="L94" s="316">
        <v>5</v>
      </c>
      <c r="M94" s="316">
        <v>2</v>
      </c>
      <c r="N94" s="368">
        <v>7200000000</v>
      </c>
      <c r="O94" s="371"/>
      <c r="P94" s="313"/>
      <c r="Q94" s="313">
        <v>0</v>
      </c>
      <c r="R94" s="370">
        <f>R95</f>
        <v>1000000</v>
      </c>
      <c r="S94" s="371"/>
      <c r="T94" s="372">
        <v>0</v>
      </c>
      <c r="U94" s="371"/>
      <c r="V94" s="310">
        <v>0</v>
      </c>
    </row>
    <row r="95" spans="1:22" ht="25.5" x14ac:dyDescent="0.2">
      <c r="A95" s="317"/>
      <c r="B95" s="321"/>
      <c r="C95" s="314"/>
      <c r="D95" s="315"/>
      <c r="E95" s="315"/>
      <c r="F95" s="315"/>
      <c r="G95" s="315"/>
      <c r="H95" s="315"/>
      <c r="I95" s="315"/>
      <c r="J95" s="315"/>
      <c r="K95" s="171" t="s">
        <v>342</v>
      </c>
      <c r="L95" s="316">
        <v>5</v>
      </c>
      <c r="M95" s="316">
        <v>2</v>
      </c>
      <c r="N95" s="368">
        <v>7200140010</v>
      </c>
      <c r="O95" s="371"/>
      <c r="P95" s="313"/>
      <c r="Q95" s="313">
        <v>0</v>
      </c>
      <c r="R95" s="370">
        <f>R96</f>
        <v>1000000</v>
      </c>
      <c r="S95" s="371"/>
      <c r="T95" s="372">
        <v>0</v>
      </c>
      <c r="U95" s="371"/>
      <c r="V95" s="310">
        <v>0</v>
      </c>
    </row>
    <row r="96" spans="1:22" x14ac:dyDescent="0.2">
      <c r="A96" s="317"/>
      <c r="B96" s="321"/>
      <c r="C96" s="314"/>
      <c r="D96" s="315"/>
      <c r="E96" s="315"/>
      <c r="F96" s="315"/>
      <c r="G96" s="315"/>
      <c r="H96" s="315"/>
      <c r="I96" s="315"/>
      <c r="J96" s="315"/>
      <c r="K96" s="171" t="s">
        <v>242</v>
      </c>
      <c r="L96" s="316">
        <v>5</v>
      </c>
      <c r="M96" s="316">
        <v>2</v>
      </c>
      <c r="N96" s="368">
        <v>7200140010</v>
      </c>
      <c r="O96" s="371"/>
      <c r="P96" s="313"/>
      <c r="Q96" s="313">
        <v>410</v>
      </c>
      <c r="R96" s="370">
        <v>1000000</v>
      </c>
      <c r="S96" s="371"/>
      <c r="T96" s="372">
        <v>0</v>
      </c>
      <c r="U96" s="371"/>
      <c r="V96" s="310">
        <v>0</v>
      </c>
    </row>
    <row r="97" spans="1:22" ht="13.5" customHeight="1" x14ac:dyDescent="0.2">
      <c r="A97" s="239"/>
      <c r="B97" s="233"/>
      <c r="C97" s="454" t="s">
        <v>147</v>
      </c>
      <c r="D97" s="455"/>
      <c r="E97" s="455"/>
      <c r="F97" s="455"/>
      <c r="G97" s="455"/>
      <c r="H97" s="455"/>
      <c r="I97" s="455"/>
      <c r="J97" s="455"/>
      <c r="K97" s="456"/>
      <c r="L97" s="92">
        <v>5</v>
      </c>
      <c r="M97" s="92">
        <v>3</v>
      </c>
      <c r="N97" s="399">
        <v>0</v>
      </c>
      <c r="O97" s="399"/>
      <c r="P97" s="400">
        <v>0</v>
      </c>
      <c r="Q97" s="400"/>
      <c r="R97" s="433">
        <f>R98</f>
        <v>6937502.2000000002</v>
      </c>
      <c r="S97" s="433"/>
      <c r="T97" s="401">
        <f>T98+T103</f>
        <v>7308355</v>
      </c>
      <c r="U97" s="401"/>
      <c r="V97" s="244">
        <f>V98</f>
        <v>6400000</v>
      </c>
    </row>
    <row r="98" spans="1:22" ht="42.75" customHeight="1" x14ac:dyDescent="0.2">
      <c r="A98" s="239"/>
      <c r="B98" s="233"/>
      <c r="C98" s="381"/>
      <c r="D98" s="381"/>
      <c r="E98" s="383" t="s">
        <v>284</v>
      </c>
      <c r="F98" s="384"/>
      <c r="G98" s="384"/>
      <c r="H98" s="384"/>
      <c r="I98" s="384"/>
      <c r="J98" s="384"/>
      <c r="K98" s="385"/>
      <c r="L98" s="238">
        <v>5</v>
      </c>
      <c r="M98" s="238">
        <v>3</v>
      </c>
      <c r="N98" s="380">
        <v>6400000000</v>
      </c>
      <c r="O98" s="380"/>
      <c r="P98" s="386">
        <v>0</v>
      </c>
      <c r="Q98" s="386"/>
      <c r="R98" s="377">
        <f>R101+R102</f>
        <v>6937502.2000000002</v>
      </c>
      <c r="S98" s="377"/>
      <c r="T98" s="377">
        <f>T99</f>
        <v>6379955</v>
      </c>
      <c r="U98" s="377"/>
      <c r="V98" s="236">
        <f>V99</f>
        <v>6400000</v>
      </c>
    </row>
    <row r="99" spans="1:22" ht="28.5" customHeight="1" x14ac:dyDescent="0.2">
      <c r="A99" s="239"/>
      <c r="B99" s="233"/>
      <c r="C99" s="381"/>
      <c r="D99" s="381"/>
      <c r="E99" s="383" t="s">
        <v>195</v>
      </c>
      <c r="F99" s="384"/>
      <c r="G99" s="384"/>
      <c r="H99" s="384"/>
      <c r="I99" s="384"/>
      <c r="J99" s="384"/>
      <c r="K99" s="385"/>
      <c r="L99" s="238">
        <v>5</v>
      </c>
      <c r="M99" s="238">
        <v>3</v>
      </c>
      <c r="N99" s="380">
        <v>6440000000</v>
      </c>
      <c r="O99" s="380"/>
      <c r="P99" s="386">
        <v>0</v>
      </c>
      <c r="Q99" s="386"/>
      <c r="R99" s="377">
        <f>R100</f>
        <v>6537502.2000000002</v>
      </c>
      <c r="S99" s="377"/>
      <c r="T99" s="377">
        <f>T100</f>
        <v>6379955</v>
      </c>
      <c r="U99" s="377"/>
      <c r="V99" s="236">
        <f>V100</f>
        <v>6400000</v>
      </c>
    </row>
    <row r="100" spans="1:22" ht="30" customHeight="1" x14ac:dyDescent="0.2">
      <c r="A100" s="239"/>
      <c r="B100" s="233"/>
      <c r="C100" s="381"/>
      <c r="D100" s="381"/>
      <c r="E100" s="383" t="s">
        <v>153</v>
      </c>
      <c r="F100" s="384"/>
      <c r="G100" s="384"/>
      <c r="H100" s="384"/>
      <c r="I100" s="384"/>
      <c r="J100" s="384"/>
      <c r="K100" s="385"/>
      <c r="L100" s="238">
        <v>5</v>
      </c>
      <c r="M100" s="238">
        <v>3</v>
      </c>
      <c r="N100" s="380">
        <v>6440095310</v>
      </c>
      <c r="O100" s="380"/>
      <c r="P100" s="386">
        <v>0</v>
      </c>
      <c r="Q100" s="386"/>
      <c r="R100" s="377">
        <f>R101</f>
        <v>6537502.2000000002</v>
      </c>
      <c r="S100" s="377"/>
      <c r="T100" s="377">
        <f>T101+T102</f>
        <v>6379955</v>
      </c>
      <c r="U100" s="377"/>
      <c r="V100" s="236">
        <f>V101+V102</f>
        <v>6400000</v>
      </c>
    </row>
    <row r="101" spans="1:22" ht="15" customHeight="1" x14ac:dyDescent="0.2">
      <c r="A101" s="239"/>
      <c r="B101" s="233"/>
      <c r="C101" s="381"/>
      <c r="D101" s="381"/>
      <c r="E101" s="383" t="s">
        <v>91</v>
      </c>
      <c r="F101" s="384"/>
      <c r="G101" s="384"/>
      <c r="H101" s="384"/>
      <c r="I101" s="384"/>
      <c r="J101" s="384"/>
      <c r="K101" s="385"/>
      <c r="L101" s="238">
        <v>5</v>
      </c>
      <c r="M101" s="238">
        <v>3</v>
      </c>
      <c r="N101" s="380">
        <v>6440095310</v>
      </c>
      <c r="O101" s="380"/>
      <c r="P101" s="386">
        <v>240</v>
      </c>
      <c r="Q101" s="386"/>
      <c r="R101" s="377">
        <v>6537502.2000000002</v>
      </c>
      <c r="S101" s="377"/>
      <c r="T101" s="377">
        <v>5979955</v>
      </c>
      <c r="U101" s="377"/>
      <c r="V101" s="236">
        <v>6000000</v>
      </c>
    </row>
    <row r="102" spans="1:22" ht="12.75" customHeight="1" x14ac:dyDescent="0.2">
      <c r="A102" s="239"/>
      <c r="B102" s="233"/>
      <c r="C102" s="233"/>
      <c r="D102" s="233"/>
      <c r="E102" s="240"/>
      <c r="F102" s="240"/>
      <c r="G102" s="240"/>
      <c r="H102" s="240"/>
      <c r="I102" s="240"/>
      <c r="J102" s="240"/>
      <c r="K102" s="240" t="s">
        <v>151</v>
      </c>
      <c r="L102" s="238">
        <v>5</v>
      </c>
      <c r="M102" s="238">
        <v>3</v>
      </c>
      <c r="N102" s="368">
        <v>6440095310</v>
      </c>
      <c r="O102" s="369"/>
      <c r="P102" s="232"/>
      <c r="Q102" s="232">
        <v>850</v>
      </c>
      <c r="R102" s="372">
        <v>400000</v>
      </c>
      <c r="S102" s="375"/>
      <c r="T102" s="372">
        <v>400000</v>
      </c>
      <c r="U102" s="375"/>
      <c r="V102" s="236">
        <v>400000</v>
      </c>
    </row>
    <row r="103" spans="1:22" ht="51" customHeight="1" x14ac:dyDescent="0.2">
      <c r="A103" s="239"/>
      <c r="B103" s="204"/>
      <c r="C103" s="205"/>
      <c r="D103" s="205"/>
      <c r="E103" s="234"/>
      <c r="F103" s="234"/>
      <c r="G103" s="234"/>
      <c r="H103" s="234"/>
      <c r="I103" s="234"/>
      <c r="J103" s="234"/>
      <c r="K103" s="171" t="s">
        <v>279</v>
      </c>
      <c r="L103" s="238">
        <v>5</v>
      </c>
      <c r="M103" s="238">
        <v>3</v>
      </c>
      <c r="N103" s="368">
        <v>7200000000</v>
      </c>
      <c r="O103" s="373"/>
      <c r="P103" s="232"/>
      <c r="Q103" s="232">
        <v>0</v>
      </c>
      <c r="R103" s="372">
        <v>0</v>
      </c>
      <c r="S103" s="373"/>
      <c r="T103" s="372">
        <f>T104</f>
        <v>928400</v>
      </c>
      <c r="U103" s="373"/>
      <c r="V103" s="236">
        <v>0</v>
      </c>
    </row>
    <row r="104" spans="1:22" ht="15.75" customHeight="1" x14ac:dyDescent="0.2">
      <c r="A104" s="239"/>
      <c r="B104" s="204"/>
      <c r="C104" s="205"/>
      <c r="D104" s="205"/>
      <c r="E104" s="234"/>
      <c r="F104" s="234"/>
      <c r="G104" s="234"/>
      <c r="H104" s="234"/>
      <c r="I104" s="234"/>
      <c r="J104" s="234"/>
      <c r="K104" s="171" t="s">
        <v>320</v>
      </c>
      <c r="L104" s="238">
        <v>5</v>
      </c>
      <c r="M104" s="238">
        <v>3</v>
      </c>
      <c r="N104" s="368">
        <v>7200200000</v>
      </c>
      <c r="O104" s="373"/>
      <c r="P104" s="232"/>
      <c r="Q104" s="232">
        <v>0</v>
      </c>
      <c r="R104" s="372">
        <v>0</v>
      </c>
      <c r="S104" s="373"/>
      <c r="T104" s="372">
        <f>T105</f>
        <v>928400</v>
      </c>
      <c r="U104" s="373"/>
      <c r="V104" s="236">
        <v>0</v>
      </c>
    </row>
    <row r="105" spans="1:22" ht="12.75" customHeight="1" x14ac:dyDescent="0.2">
      <c r="A105" s="239"/>
      <c r="B105" s="204"/>
      <c r="C105" s="205"/>
      <c r="D105" s="205"/>
      <c r="E105" s="234"/>
      <c r="F105" s="234"/>
      <c r="G105" s="234"/>
      <c r="H105" s="234"/>
      <c r="I105" s="234"/>
      <c r="J105" s="234"/>
      <c r="K105" s="171" t="s">
        <v>318</v>
      </c>
      <c r="L105" s="238">
        <v>5</v>
      </c>
      <c r="M105" s="238">
        <v>3</v>
      </c>
      <c r="N105" s="368" t="s">
        <v>319</v>
      </c>
      <c r="O105" s="373"/>
      <c r="P105" s="232"/>
      <c r="Q105" s="232">
        <v>0</v>
      </c>
      <c r="R105" s="372">
        <v>0</v>
      </c>
      <c r="S105" s="373"/>
      <c r="T105" s="372">
        <v>928400</v>
      </c>
      <c r="U105" s="373"/>
      <c r="V105" s="236">
        <v>0</v>
      </c>
    </row>
    <row r="106" spans="1:22" ht="24.75" customHeight="1" x14ac:dyDescent="0.2">
      <c r="A106" s="308"/>
      <c r="B106" s="204"/>
      <c r="C106" s="205"/>
      <c r="D106" s="205"/>
      <c r="E106" s="305"/>
      <c r="F106" s="305"/>
      <c r="G106" s="305"/>
      <c r="H106" s="305"/>
      <c r="I106" s="305"/>
      <c r="J106" s="305"/>
      <c r="K106" s="171" t="s">
        <v>91</v>
      </c>
      <c r="L106" s="307">
        <v>5</v>
      </c>
      <c r="M106" s="307">
        <v>3</v>
      </c>
      <c r="N106" s="368" t="s">
        <v>319</v>
      </c>
      <c r="O106" s="373"/>
      <c r="P106" s="306"/>
      <c r="Q106" s="306">
        <v>240</v>
      </c>
      <c r="R106" s="372">
        <v>0</v>
      </c>
      <c r="S106" s="373"/>
      <c r="T106" s="372">
        <v>928400</v>
      </c>
      <c r="U106" s="373"/>
      <c r="V106" s="304">
        <v>0</v>
      </c>
    </row>
    <row r="107" spans="1:22" ht="12.75" customHeight="1" x14ac:dyDescent="0.2">
      <c r="A107" s="239"/>
      <c r="B107" s="394" t="s">
        <v>66</v>
      </c>
      <c r="C107" s="395"/>
      <c r="D107" s="395"/>
      <c r="E107" s="395"/>
      <c r="F107" s="395"/>
      <c r="G107" s="395"/>
      <c r="H107" s="395"/>
      <c r="I107" s="395"/>
      <c r="J107" s="395"/>
      <c r="K107" s="396"/>
      <c r="L107" s="247">
        <v>8</v>
      </c>
      <c r="M107" s="247">
        <v>0</v>
      </c>
      <c r="N107" s="403">
        <v>0</v>
      </c>
      <c r="O107" s="403"/>
      <c r="P107" s="397">
        <v>0</v>
      </c>
      <c r="Q107" s="397"/>
      <c r="R107" s="376">
        <f>R108</f>
        <v>31891300</v>
      </c>
      <c r="S107" s="376"/>
      <c r="T107" s="376">
        <f>T108</f>
        <v>31891300</v>
      </c>
      <c r="U107" s="376"/>
      <c r="V107" s="241">
        <f>V108</f>
        <v>31891300</v>
      </c>
    </row>
    <row r="108" spans="1:22" ht="15.75" customHeight="1" x14ac:dyDescent="0.2">
      <c r="A108" s="239"/>
      <c r="B108" s="233"/>
      <c r="C108" s="454" t="s">
        <v>67</v>
      </c>
      <c r="D108" s="455"/>
      <c r="E108" s="455"/>
      <c r="F108" s="455"/>
      <c r="G108" s="455"/>
      <c r="H108" s="455"/>
      <c r="I108" s="455"/>
      <c r="J108" s="455"/>
      <c r="K108" s="456"/>
      <c r="L108" s="92">
        <v>8</v>
      </c>
      <c r="M108" s="92">
        <v>1</v>
      </c>
      <c r="N108" s="399">
        <v>0</v>
      </c>
      <c r="O108" s="399"/>
      <c r="P108" s="243">
        <v>0</v>
      </c>
      <c r="Q108" s="243">
        <v>0</v>
      </c>
      <c r="R108" s="401">
        <f>R109</f>
        <v>31891300</v>
      </c>
      <c r="S108" s="401"/>
      <c r="T108" s="401">
        <f>T109</f>
        <v>31891300</v>
      </c>
      <c r="U108" s="401"/>
      <c r="V108" s="244">
        <f>V109</f>
        <v>31891300</v>
      </c>
    </row>
    <row r="109" spans="1:22" ht="42" customHeight="1" x14ac:dyDescent="0.2">
      <c r="A109" s="239"/>
      <c r="B109" s="233"/>
      <c r="C109" s="381"/>
      <c r="D109" s="381"/>
      <c r="E109" s="383" t="s">
        <v>277</v>
      </c>
      <c r="F109" s="384"/>
      <c r="G109" s="384"/>
      <c r="H109" s="384"/>
      <c r="I109" s="384"/>
      <c r="J109" s="384"/>
      <c r="K109" s="385"/>
      <c r="L109" s="238">
        <v>8</v>
      </c>
      <c r="M109" s="238">
        <v>1</v>
      </c>
      <c r="N109" s="380">
        <v>6400000000</v>
      </c>
      <c r="O109" s="380"/>
      <c r="P109" s="386">
        <v>0</v>
      </c>
      <c r="Q109" s="386"/>
      <c r="R109" s="377">
        <f>R110</f>
        <v>31891300</v>
      </c>
      <c r="S109" s="377"/>
      <c r="T109" s="377">
        <f>T110</f>
        <v>31891300</v>
      </c>
      <c r="U109" s="377"/>
      <c r="V109" s="236">
        <f>V110</f>
        <v>31891300</v>
      </c>
    </row>
    <row r="110" spans="1:22" ht="32.25" customHeight="1" x14ac:dyDescent="0.2">
      <c r="A110" s="239"/>
      <c r="B110" s="233"/>
      <c r="C110" s="381"/>
      <c r="D110" s="381"/>
      <c r="E110" s="383" t="s">
        <v>196</v>
      </c>
      <c r="F110" s="384"/>
      <c r="G110" s="384"/>
      <c r="H110" s="384"/>
      <c r="I110" s="384"/>
      <c r="J110" s="384"/>
      <c r="K110" s="385"/>
      <c r="L110" s="238">
        <v>8</v>
      </c>
      <c r="M110" s="238">
        <v>1</v>
      </c>
      <c r="N110" s="380">
        <v>6450000000</v>
      </c>
      <c r="O110" s="380"/>
      <c r="P110" s="386">
        <v>0</v>
      </c>
      <c r="Q110" s="386"/>
      <c r="R110" s="377">
        <f>R111+R113+R115</f>
        <v>31891300</v>
      </c>
      <c r="S110" s="377"/>
      <c r="T110" s="372">
        <v>31891300</v>
      </c>
      <c r="U110" s="375"/>
      <c r="V110" s="236">
        <f>V111+V115</f>
        <v>31891300</v>
      </c>
    </row>
    <row r="111" spans="1:22" ht="39" customHeight="1" x14ac:dyDescent="0.2">
      <c r="A111" s="239"/>
      <c r="B111" s="233"/>
      <c r="C111" s="381"/>
      <c r="D111" s="381"/>
      <c r="E111" s="382"/>
      <c r="F111" s="382"/>
      <c r="G111" s="235"/>
      <c r="H111" s="383" t="s">
        <v>223</v>
      </c>
      <c r="I111" s="384"/>
      <c r="J111" s="384"/>
      <c r="K111" s="385"/>
      <c r="L111" s="238">
        <v>8</v>
      </c>
      <c r="M111" s="238">
        <v>1</v>
      </c>
      <c r="N111" s="380">
        <v>6450075080</v>
      </c>
      <c r="O111" s="380"/>
      <c r="P111" s="386">
        <v>0</v>
      </c>
      <c r="Q111" s="386"/>
      <c r="R111" s="377">
        <f>R112</f>
        <v>29429600</v>
      </c>
      <c r="S111" s="377"/>
      <c r="T111" s="377">
        <f>T112</f>
        <v>31291300</v>
      </c>
      <c r="U111" s="377"/>
      <c r="V111" s="236">
        <f>V112</f>
        <v>31291300</v>
      </c>
    </row>
    <row r="112" spans="1:22" ht="14.25" customHeight="1" x14ac:dyDescent="0.2">
      <c r="A112" s="239"/>
      <c r="B112" s="233"/>
      <c r="C112" s="233"/>
      <c r="D112" s="233"/>
      <c r="E112" s="235"/>
      <c r="F112" s="235"/>
      <c r="G112" s="235"/>
      <c r="H112" s="240"/>
      <c r="I112" s="240"/>
      <c r="J112" s="240"/>
      <c r="K112" s="332" t="s">
        <v>48</v>
      </c>
      <c r="L112" s="238">
        <v>8</v>
      </c>
      <c r="M112" s="238">
        <v>1</v>
      </c>
      <c r="N112" s="380">
        <v>6450075080</v>
      </c>
      <c r="O112" s="380"/>
      <c r="P112" s="232">
        <v>240</v>
      </c>
      <c r="Q112" s="232">
        <v>540</v>
      </c>
      <c r="R112" s="377">
        <v>29429600</v>
      </c>
      <c r="S112" s="377"/>
      <c r="T112" s="377">
        <v>31291300</v>
      </c>
      <c r="U112" s="377"/>
      <c r="V112" s="236">
        <v>31291300</v>
      </c>
    </row>
    <row r="113" spans="1:26" ht="14.25" customHeight="1" x14ac:dyDescent="0.2">
      <c r="A113" s="317"/>
      <c r="B113" s="311"/>
      <c r="C113" s="311"/>
      <c r="D113" s="311"/>
      <c r="E113" s="312"/>
      <c r="F113" s="312"/>
      <c r="G113" s="312"/>
      <c r="H113" s="318"/>
      <c r="I113" s="318"/>
      <c r="J113" s="318"/>
      <c r="K113" s="332" t="s">
        <v>338</v>
      </c>
      <c r="L113" s="316">
        <v>8</v>
      </c>
      <c r="M113" s="316">
        <v>1</v>
      </c>
      <c r="N113" s="368">
        <v>6450097030</v>
      </c>
      <c r="O113" s="371"/>
      <c r="P113" s="313"/>
      <c r="Q113" s="313">
        <v>0</v>
      </c>
      <c r="R113" s="372">
        <f>R114</f>
        <v>1861700</v>
      </c>
      <c r="S113" s="371"/>
      <c r="T113" s="372">
        <v>0</v>
      </c>
      <c r="U113" s="371"/>
      <c r="V113" s="310">
        <v>0</v>
      </c>
    </row>
    <row r="114" spans="1:26" ht="14.25" customHeight="1" x14ac:dyDescent="0.2">
      <c r="A114" s="317"/>
      <c r="B114" s="311"/>
      <c r="C114" s="311"/>
      <c r="D114" s="311"/>
      <c r="E114" s="312"/>
      <c r="F114" s="312"/>
      <c r="G114" s="312"/>
      <c r="H114" s="318"/>
      <c r="I114" s="318"/>
      <c r="J114" s="318"/>
      <c r="K114" s="318" t="s">
        <v>48</v>
      </c>
      <c r="L114" s="316">
        <v>8</v>
      </c>
      <c r="M114" s="316">
        <v>1</v>
      </c>
      <c r="N114" s="368">
        <v>6450097030</v>
      </c>
      <c r="O114" s="371"/>
      <c r="P114" s="313"/>
      <c r="Q114" s="313">
        <v>540</v>
      </c>
      <c r="R114" s="372">
        <v>1861700</v>
      </c>
      <c r="S114" s="371"/>
      <c r="T114" s="372">
        <v>0</v>
      </c>
      <c r="U114" s="371"/>
      <c r="V114" s="310">
        <v>0</v>
      </c>
    </row>
    <row r="115" spans="1:26" ht="41.25" customHeight="1" x14ac:dyDescent="0.2">
      <c r="A115" s="317"/>
      <c r="B115" s="311"/>
      <c r="C115" s="311"/>
      <c r="D115" s="311"/>
      <c r="E115" s="312"/>
      <c r="F115" s="312"/>
      <c r="G115" s="312"/>
      <c r="H115" s="318"/>
      <c r="I115" s="318"/>
      <c r="J115" s="318"/>
      <c r="K115" s="318" t="s">
        <v>222</v>
      </c>
      <c r="L115" s="316">
        <v>8</v>
      </c>
      <c r="M115" s="316">
        <v>1</v>
      </c>
      <c r="N115" s="368">
        <v>6450095220</v>
      </c>
      <c r="O115" s="369"/>
      <c r="P115" s="313"/>
      <c r="Q115" s="313">
        <v>0</v>
      </c>
      <c r="R115" s="372">
        <f>R116+R117</f>
        <v>600000</v>
      </c>
      <c r="S115" s="375"/>
      <c r="T115" s="372">
        <f>T116</f>
        <v>600000</v>
      </c>
      <c r="U115" s="375"/>
      <c r="V115" s="310">
        <f>V116</f>
        <v>600000</v>
      </c>
    </row>
    <row r="116" spans="1:26" ht="34.5" customHeight="1" x14ac:dyDescent="0.2">
      <c r="A116" s="317"/>
      <c r="B116" s="311"/>
      <c r="C116" s="311"/>
      <c r="D116" s="311"/>
      <c r="E116" s="312"/>
      <c r="F116" s="312"/>
      <c r="G116" s="312"/>
      <c r="H116" s="318"/>
      <c r="I116" s="318"/>
      <c r="J116" s="318"/>
      <c r="K116" s="318" t="s">
        <v>91</v>
      </c>
      <c r="L116" s="316">
        <v>8</v>
      </c>
      <c r="M116" s="316">
        <v>1</v>
      </c>
      <c r="N116" s="380">
        <v>6450095220</v>
      </c>
      <c r="O116" s="380"/>
      <c r="P116" s="386">
        <v>240</v>
      </c>
      <c r="Q116" s="386"/>
      <c r="R116" s="377">
        <v>574200</v>
      </c>
      <c r="S116" s="377"/>
      <c r="T116" s="377">
        <v>600000</v>
      </c>
      <c r="U116" s="377"/>
      <c r="V116" s="310">
        <v>600000</v>
      </c>
    </row>
    <row r="117" spans="1:26" ht="14.25" customHeight="1" x14ac:dyDescent="0.2">
      <c r="A117" s="317"/>
      <c r="B117" s="311"/>
      <c r="C117" s="311"/>
      <c r="D117" s="311"/>
      <c r="E117" s="312"/>
      <c r="F117" s="312"/>
      <c r="G117" s="312"/>
      <c r="H117" s="318"/>
      <c r="I117" s="318"/>
      <c r="J117" s="318"/>
      <c r="K117" s="332" t="s">
        <v>347</v>
      </c>
      <c r="L117" s="316">
        <v>8</v>
      </c>
      <c r="M117" s="316">
        <v>1</v>
      </c>
      <c r="N117" s="368">
        <v>6450095220</v>
      </c>
      <c r="O117" s="371"/>
      <c r="P117" s="313"/>
      <c r="Q117" s="313">
        <v>300</v>
      </c>
      <c r="R117" s="372">
        <v>25800</v>
      </c>
      <c r="S117" s="371"/>
      <c r="T117" s="372">
        <v>0</v>
      </c>
      <c r="U117" s="371"/>
      <c r="V117" s="310">
        <v>0</v>
      </c>
    </row>
    <row r="118" spans="1:26" ht="14.25" customHeight="1" x14ac:dyDescent="0.2">
      <c r="A118" s="239"/>
      <c r="B118" s="233"/>
      <c r="C118" s="233"/>
      <c r="D118" s="233"/>
      <c r="E118" s="235"/>
      <c r="F118" s="235"/>
      <c r="G118" s="235"/>
      <c r="H118" s="240"/>
      <c r="I118" s="240"/>
      <c r="J118" s="240"/>
      <c r="K118" s="245" t="s">
        <v>197</v>
      </c>
      <c r="L118" s="247">
        <v>11</v>
      </c>
      <c r="M118" s="247">
        <v>0</v>
      </c>
      <c r="N118" s="432">
        <v>0</v>
      </c>
      <c r="O118" s="389"/>
      <c r="P118" s="237"/>
      <c r="Q118" s="237">
        <v>0</v>
      </c>
      <c r="R118" s="388">
        <f>R119</f>
        <v>2408253</v>
      </c>
      <c r="S118" s="389"/>
      <c r="T118" s="388">
        <f>T119</f>
        <v>600000</v>
      </c>
      <c r="U118" s="389"/>
      <c r="V118" s="241">
        <f>V119</f>
        <v>600000</v>
      </c>
    </row>
    <row r="119" spans="1:26" ht="13.5" customHeight="1" x14ac:dyDescent="0.2">
      <c r="A119" s="239"/>
      <c r="B119" s="233"/>
      <c r="C119" s="233"/>
      <c r="D119" s="233"/>
      <c r="E119" s="235"/>
      <c r="F119" s="235"/>
      <c r="G119" s="235"/>
      <c r="H119" s="240"/>
      <c r="I119" s="240"/>
      <c r="J119" s="240"/>
      <c r="K119" s="242" t="s">
        <v>198</v>
      </c>
      <c r="L119" s="92">
        <v>11</v>
      </c>
      <c r="M119" s="92">
        <v>1</v>
      </c>
      <c r="N119" s="452">
        <v>0</v>
      </c>
      <c r="O119" s="390"/>
      <c r="P119" s="243"/>
      <c r="Q119" s="243">
        <v>0</v>
      </c>
      <c r="R119" s="374">
        <f>R120</f>
        <v>2408253</v>
      </c>
      <c r="S119" s="390"/>
      <c r="T119" s="374">
        <f>T120</f>
        <v>600000</v>
      </c>
      <c r="U119" s="390"/>
      <c r="V119" s="244">
        <f>V120</f>
        <v>600000</v>
      </c>
    </row>
    <row r="120" spans="1:26" ht="42.75" customHeight="1" x14ac:dyDescent="0.2">
      <c r="A120" s="239"/>
      <c r="B120" s="233"/>
      <c r="C120" s="233"/>
      <c r="D120" s="233"/>
      <c r="E120" s="235"/>
      <c r="F120" s="235"/>
      <c r="G120" s="235"/>
      <c r="H120" s="240"/>
      <c r="I120" s="240"/>
      <c r="J120" s="240"/>
      <c r="K120" s="240" t="s">
        <v>251</v>
      </c>
      <c r="L120" s="238">
        <v>11</v>
      </c>
      <c r="M120" s="238">
        <v>1</v>
      </c>
      <c r="N120" s="387">
        <v>6450000000</v>
      </c>
      <c r="O120" s="373"/>
      <c r="P120" s="232"/>
      <c r="Q120" s="232">
        <v>0</v>
      </c>
      <c r="R120" s="372">
        <f>R121</f>
        <v>2408253</v>
      </c>
      <c r="S120" s="373"/>
      <c r="T120" s="372">
        <f>T121</f>
        <v>600000</v>
      </c>
      <c r="U120" s="373"/>
      <c r="V120" s="236">
        <f>V121</f>
        <v>600000</v>
      </c>
    </row>
    <row r="121" spans="1:26" ht="28.5" customHeight="1" x14ac:dyDescent="0.2">
      <c r="A121" s="239"/>
      <c r="B121" s="233"/>
      <c r="C121" s="233"/>
      <c r="D121" s="233"/>
      <c r="E121" s="235"/>
      <c r="F121" s="235"/>
      <c r="G121" s="235"/>
      <c r="H121" s="240"/>
      <c r="I121" s="240"/>
      <c r="J121" s="240"/>
      <c r="K121" s="240" t="s">
        <v>196</v>
      </c>
      <c r="L121" s="238">
        <v>11</v>
      </c>
      <c r="M121" s="238">
        <v>1</v>
      </c>
      <c r="N121" s="387">
        <v>6450000000</v>
      </c>
      <c r="O121" s="373"/>
      <c r="P121" s="232"/>
      <c r="Q121" s="232">
        <v>0</v>
      </c>
      <c r="R121" s="372">
        <f>R122+R125</f>
        <v>2408253</v>
      </c>
      <c r="S121" s="373"/>
      <c r="T121" s="372">
        <f>T122</f>
        <v>600000</v>
      </c>
      <c r="U121" s="373"/>
      <c r="V121" s="236">
        <f>V122</f>
        <v>600000</v>
      </c>
    </row>
    <row r="122" spans="1:26" ht="27.75" customHeight="1" x14ac:dyDescent="0.2">
      <c r="A122" s="239"/>
      <c r="B122" s="233"/>
      <c r="C122" s="233"/>
      <c r="D122" s="233"/>
      <c r="E122" s="235"/>
      <c r="F122" s="235"/>
      <c r="G122" s="235"/>
      <c r="H122" s="240"/>
      <c r="I122" s="240"/>
      <c r="J122" s="240"/>
      <c r="K122" s="318" t="s">
        <v>345</v>
      </c>
      <c r="L122" s="238">
        <v>11</v>
      </c>
      <c r="M122" s="238">
        <v>1</v>
      </c>
      <c r="N122" s="387">
        <v>6450095240</v>
      </c>
      <c r="O122" s="373"/>
      <c r="P122" s="232"/>
      <c r="Q122" s="232">
        <v>0</v>
      </c>
      <c r="R122" s="372">
        <f>R123+R124</f>
        <v>625000</v>
      </c>
      <c r="S122" s="373"/>
      <c r="T122" s="372">
        <f>T123</f>
        <v>600000</v>
      </c>
      <c r="U122" s="373"/>
      <c r="V122" s="236">
        <f>V123</f>
        <v>600000</v>
      </c>
    </row>
    <row r="123" spans="1:26" ht="25.5" x14ac:dyDescent="0.2">
      <c r="A123" s="239"/>
      <c r="B123" s="233"/>
      <c r="C123" s="233"/>
      <c r="D123" s="233"/>
      <c r="E123" s="235"/>
      <c r="F123" s="235"/>
      <c r="G123" s="235"/>
      <c r="H123" s="240"/>
      <c r="I123" s="240"/>
      <c r="J123" s="240"/>
      <c r="K123" s="240" t="s">
        <v>91</v>
      </c>
      <c r="L123" s="238">
        <v>11</v>
      </c>
      <c r="M123" s="238">
        <v>1</v>
      </c>
      <c r="N123" s="387">
        <v>6450095240</v>
      </c>
      <c r="O123" s="373"/>
      <c r="P123" s="232"/>
      <c r="Q123" s="232">
        <v>240</v>
      </c>
      <c r="R123" s="372">
        <v>602000</v>
      </c>
      <c r="S123" s="373"/>
      <c r="T123" s="372">
        <v>600000</v>
      </c>
      <c r="U123" s="373"/>
      <c r="V123" s="236">
        <v>600000</v>
      </c>
    </row>
    <row r="124" spans="1:26" x14ac:dyDescent="0.2">
      <c r="A124" s="317"/>
      <c r="B124" s="322"/>
      <c r="C124" s="322"/>
      <c r="D124" s="322"/>
      <c r="E124" s="317"/>
      <c r="F124" s="317"/>
      <c r="G124" s="317"/>
      <c r="H124" s="302"/>
      <c r="I124" s="302"/>
      <c r="J124" s="302"/>
      <c r="K124" s="164" t="s">
        <v>347</v>
      </c>
      <c r="L124" s="337">
        <v>11</v>
      </c>
      <c r="M124" s="181">
        <v>1</v>
      </c>
      <c r="N124" s="387">
        <v>6450095240</v>
      </c>
      <c r="O124" s="373"/>
      <c r="P124" s="183">
        <v>6450095240</v>
      </c>
      <c r="Q124" s="130">
        <v>300</v>
      </c>
      <c r="R124" s="372">
        <v>23000</v>
      </c>
      <c r="S124" s="373"/>
      <c r="T124" s="378">
        <v>0</v>
      </c>
      <c r="U124" s="379"/>
      <c r="V124" s="105">
        <v>0</v>
      </c>
      <c r="W124" s="346"/>
      <c r="X124" s="346"/>
      <c r="Y124" s="346"/>
      <c r="Z124" s="347"/>
    </row>
    <row r="125" spans="1:26" ht="63.75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125" t="s">
        <v>309</v>
      </c>
      <c r="L125" s="272">
        <v>11</v>
      </c>
      <c r="M125" s="272">
        <v>1</v>
      </c>
      <c r="N125" s="465" t="s">
        <v>311</v>
      </c>
      <c r="O125" s="465"/>
      <c r="P125" s="272"/>
      <c r="Q125" s="348">
        <v>0</v>
      </c>
      <c r="R125" s="466">
        <f>R126</f>
        <v>1783253</v>
      </c>
      <c r="S125" s="462"/>
      <c r="T125" s="462">
        <v>0</v>
      </c>
      <c r="U125" s="462"/>
      <c r="V125" s="272">
        <v>0</v>
      </c>
    </row>
    <row r="126" spans="1:26" ht="25.5" x14ac:dyDescent="0.2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125" t="s">
        <v>89</v>
      </c>
      <c r="L126" s="272">
        <v>11</v>
      </c>
      <c r="M126" s="272">
        <v>1</v>
      </c>
      <c r="N126" s="462" t="s">
        <v>311</v>
      </c>
      <c r="O126" s="462"/>
      <c r="P126" s="272"/>
      <c r="Q126" s="272">
        <v>240</v>
      </c>
      <c r="R126" s="466">
        <v>1783253</v>
      </c>
      <c r="S126" s="462"/>
      <c r="T126" s="462">
        <v>0</v>
      </c>
      <c r="U126" s="462"/>
      <c r="V126" s="272">
        <v>0</v>
      </c>
    </row>
    <row r="127" spans="1:26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</row>
  </sheetData>
  <mergeCells count="566">
    <mergeCell ref="R76:S76"/>
    <mergeCell ref="N125:O125"/>
    <mergeCell ref="N126:O126"/>
    <mergeCell ref="R125:S125"/>
    <mergeCell ref="R126:S126"/>
    <mergeCell ref="N121:O121"/>
    <mergeCell ref="N119:O119"/>
    <mergeCell ref="N124:O124"/>
    <mergeCell ref="R124:S124"/>
    <mergeCell ref="R123:S123"/>
    <mergeCell ref="N122:O122"/>
    <mergeCell ref="T126:U126"/>
    <mergeCell ref="R74:S74"/>
    <mergeCell ref="R57:S57"/>
    <mergeCell ref="R107:S107"/>
    <mergeCell ref="R92:S92"/>
    <mergeCell ref="T66:U66"/>
    <mergeCell ref="T60:U60"/>
    <mergeCell ref="T57:U57"/>
    <mergeCell ref="R93:S93"/>
    <mergeCell ref="T102:U102"/>
    <mergeCell ref="T55:U55"/>
    <mergeCell ref="R53:S53"/>
    <mergeCell ref="T53:U53"/>
    <mergeCell ref="R48:S48"/>
    <mergeCell ref="T36:U36"/>
    <mergeCell ref="T125:U125"/>
    <mergeCell ref="R60:S60"/>
    <mergeCell ref="R85:S85"/>
    <mergeCell ref="R67:S68"/>
    <mergeCell ref="R50:S51"/>
    <mergeCell ref="R80:S80"/>
    <mergeCell ref="R81:S81"/>
    <mergeCell ref="R59:S59"/>
    <mergeCell ref="R58:S58"/>
    <mergeCell ref="R69:S69"/>
    <mergeCell ref="T77:U77"/>
    <mergeCell ref="T72:U72"/>
    <mergeCell ref="T74:U74"/>
    <mergeCell ref="R72:S72"/>
    <mergeCell ref="R77:S77"/>
    <mergeCell ref="T59:U59"/>
    <mergeCell ref="T58:U58"/>
    <mergeCell ref="T24:U24"/>
    <mergeCell ref="R52:S52"/>
    <mergeCell ref="T56:U56"/>
    <mergeCell ref="R46:S46"/>
    <mergeCell ref="R56:S56"/>
    <mergeCell ref="T32:U32"/>
    <mergeCell ref="R36:S36"/>
    <mergeCell ref="T28:U28"/>
    <mergeCell ref="R111:S111"/>
    <mergeCell ref="N87:O87"/>
    <mergeCell ref="R87:S87"/>
    <mergeCell ref="R89:S89"/>
    <mergeCell ref="R81:S81"/>
    <mergeCell ref="R94:S94"/>
    <mergeCell ref="R102:S102"/>
    <mergeCell ref="R86:S86"/>
    <mergeCell ref="R104:S104"/>
    <mergeCell ref="R106:S106"/>
    <mergeCell ref="N69:O69"/>
    <mergeCell ref="N70:O70"/>
    <mergeCell ref="R73:S73"/>
    <mergeCell ref="N79:O79"/>
    <mergeCell ref="N71:O71"/>
    <mergeCell ref="N72:O72"/>
    <mergeCell ref="N77:O77"/>
    <mergeCell ref="N78:O78"/>
    <mergeCell ref="R78:S78"/>
    <mergeCell ref="N76:O76"/>
    <mergeCell ref="N107:O107"/>
    <mergeCell ref="P107:Q107"/>
    <mergeCell ref="N86:O86"/>
    <mergeCell ref="N93:O93"/>
    <mergeCell ref="N81:O81"/>
    <mergeCell ref="N109:O109"/>
    <mergeCell ref="N85:O85"/>
    <mergeCell ref="N108:O108"/>
    <mergeCell ref="N82:O82"/>
    <mergeCell ref="N89:O89"/>
    <mergeCell ref="C100:D100"/>
    <mergeCell ref="T86:U86"/>
    <mergeCell ref="C97:K97"/>
    <mergeCell ref="N102:O102"/>
    <mergeCell ref="N73:O73"/>
    <mergeCell ref="N96:O96"/>
    <mergeCell ref="P98:Q98"/>
    <mergeCell ref="N80:O80"/>
    <mergeCell ref="R79:S79"/>
    <mergeCell ref="R82:S82"/>
    <mergeCell ref="E100:K100"/>
    <mergeCell ref="N100:O100"/>
    <mergeCell ref="P100:Q100"/>
    <mergeCell ref="P109:Q109"/>
    <mergeCell ref="C101:D101"/>
    <mergeCell ref="C109:D109"/>
    <mergeCell ref="E109:K109"/>
    <mergeCell ref="B107:K107"/>
    <mergeCell ref="C108:K108"/>
    <mergeCell ref="P101:Q101"/>
    <mergeCell ref="N101:O101"/>
    <mergeCell ref="R75:S75"/>
    <mergeCell ref="R70:S70"/>
    <mergeCell ref="C110:D110"/>
    <mergeCell ref="E99:K99"/>
    <mergeCell ref="N99:O99"/>
    <mergeCell ref="P99:Q99"/>
    <mergeCell ref="R99:S99"/>
    <mergeCell ref="C99:D99"/>
    <mergeCell ref="C98:D98"/>
    <mergeCell ref="P59:Q59"/>
    <mergeCell ref="N59:O59"/>
    <mergeCell ref="R100:S100"/>
    <mergeCell ref="R103:S103"/>
    <mergeCell ref="V64:V65"/>
    <mergeCell ref="T63:U63"/>
    <mergeCell ref="N63:O63"/>
    <mergeCell ref="T96:U96"/>
    <mergeCell ref="T71:U71"/>
    <mergeCell ref="T78:U78"/>
    <mergeCell ref="C55:D55"/>
    <mergeCell ref="P60:Q60"/>
    <mergeCell ref="R59:S59"/>
    <mergeCell ref="C58:D58"/>
    <mergeCell ref="R55:S55"/>
    <mergeCell ref="N53:O53"/>
    <mergeCell ref="N55:O55"/>
    <mergeCell ref="P57:Q57"/>
    <mergeCell ref="N56:O56"/>
    <mergeCell ref="P56:Q56"/>
    <mergeCell ref="N58:O58"/>
    <mergeCell ref="N52:O52"/>
    <mergeCell ref="M41:M42"/>
    <mergeCell ref="N41:O42"/>
    <mergeCell ref="P55:Q55"/>
    <mergeCell ref="P54:Q54"/>
    <mergeCell ref="P58:Q58"/>
    <mergeCell ref="N44:O44"/>
    <mergeCell ref="N45:O45"/>
    <mergeCell ref="H56:I56"/>
    <mergeCell ref="E59:F59"/>
    <mergeCell ref="G59:K59"/>
    <mergeCell ref="C56:D56"/>
    <mergeCell ref="E53:F53"/>
    <mergeCell ref="E56:F56"/>
    <mergeCell ref="C54:D54"/>
    <mergeCell ref="E54:F54"/>
    <mergeCell ref="E55:F55"/>
    <mergeCell ref="H55:K55"/>
    <mergeCell ref="V38:V39"/>
    <mergeCell ref="N38:O39"/>
    <mergeCell ref="T40:U40"/>
    <mergeCell ref="T41:U42"/>
    <mergeCell ref="R40:S40"/>
    <mergeCell ref="N43:O43"/>
    <mergeCell ref="T38:U39"/>
    <mergeCell ref="V41:V42"/>
    <mergeCell ref="P40:Q40"/>
    <mergeCell ref="P41:Q42"/>
    <mergeCell ref="A38:A39"/>
    <mergeCell ref="B38:C39"/>
    <mergeCell ref="D38:E39"/>
    <mergeCell ref="F38:G39"/>
    <mergeCell ref="L38:L39"/>
    <mergeCell ref="R37:S37"/>
    <mergeCell ref="H37:K37"/>
    <mergeCell ref="N37:O37"/>
    <mergeCell ref="F37:G37"/>
    <mergeCell ref="P37:Q37"/>
    <mergeCell ref="F36:K36"/>
    <mergeCell ref="R38:S39"/>
    <mergeCell ref="K41:K42"/>
    <mergeCell ref="B34:K34"/>
    <mergeCell ref="B35:C35"/>
    <mergeCell ref="B36:C36"/>
    <mergeCell ref="N36:O36"/>
    <mergeCell ref="N34:O34"/>
    <mergeCell ref="C31:D31"/>
    <mergeCell ref="P36:Q36"/>
    <mergeCell ref="I31:K31"/>
    <mergeCell ref="N32:O32"/>
    <mergeCell ref="D35:K35"/>
    <mergeCell ref="N33:O33"/>
    <mergeCell ref="P31:Q31"/>
    <mergeCell ref="C33:D33"/>
    <mergeCell ref="E33:F33"/>
    <mergeCell ref="D36:E36"/>
    <mergeCell ref="T35:U35"/>
    <mergeCell ref="N35:O35"/>
    <mergeCell ref="P35:Q35"/>
    <mergeCell ref="R35:S35"/>
    <mergeCell ref="R34:S34"/>
    <mergeCell ref="G31:H31"/>
    <mergeCell ref="T34:U34"/>
    <mergeCell ref="R33:S33"/>
    <mergeCell ref="T33:U33"/>
    <mergeCell ref="P34:Q34"/>
    <mergeCell ref="T29:U30"/>
    <mergeCell ref="V29:V30"/>
    <mergeCell ref="G33:H33"/>
    <mergeCell ref="E31:F31"/>
    <mergeCell ref="R31:S31"/>
    <mergeCell ref="T31:U31"/>
    <mergeCell ref="R32:S32"/>
    <mergeCell ref="P33:Q33"/>
    <mergeCell ref="N28:O28"/>
    <mergeCell ref="P28:Q28"/>
    <mergeCell ref="R28:S28"/>
    <mergeCell ref="N31:O31"/>
    <mergeCell ref="N29:O30"/>
    <mergeCell ref="R25:S25"/>
    <mergeCell ref="N25:O25"/>
    <mergeCell ref="P29:Q30"/>
    <mergeCell ref="R29:S30"/>
    <mergeCell ref="R27:S27"/>
    <mergeCell ref="P26:Q26"/>
    <mergeCell ref="P27:Q27"/>
    <mergeCell ref="T25:U25"/>
    <mergeCell ref="T27:U27"/>
    <mergeCell ref="R24:S24"/>
    <mergeCell ref="T21:U21"/>
    <mergeCell ref="R26:S26"/>
    <mergeCell ref="T26:U26"/>
    <mergeCell ref="R21:S21"/>
    <mergeCell ref="T22:U22"/>
    <mergeCell ref="N26:O26"/>
    <mergeCell ref="N24:O24"/>
    <mergeCell ref="T23:U23"/>
    <mergeCell ref="R23:S23"/>
    <mergeCell ref="T19:U19"/>
    <mergeCell ref="N20:O20"/>
    <mergeCell ref="R20:S20"/>
    <mergeCell ref="T20:U20"/>
    <mergeCell ref="N17:O17"/>
    <mergeCell ref="N13:O14"/>
    <mergeCell ref="T17:U17"/>
    <mergeCell ref="P17:Q17"/>
    <mergeCell ref="N18:O18"/>
    <mergeCell ref="T18:U18"/>
    <mergeCell ref="A7:V7"/>
    <mergeCell ref="T12:U12"/>
    <mergeCell ref="N16:O16"/>
    <mergeCell ref="P16:Q16"/>
    <mergeCell ref="R16:S16"/>
    <mergeCell ref="T16:U16"/>
    <mergeCell ref="P13:Q14"/>
    <mergeCell ref="R13:S14"/>
    <mergeCell ref="T13:U14"/>
    <mergeCell ref="N12:O12"/>
    <mergeCell ref="Q5:V5"/>
    <mergeCell ref="C6:D6"/>
    <mergeCell ref="E6:F6"/>
    <mergeCell ref="H6:K6"/>
    <mergeCell ref="O6:P6"/>
    <mergeCell ref="A8:V8"/>
    <mergeCell ref="C5:D5"/>
    <mergeCell ref="E5:F5"/>
    <mergeCell ref="H5:K5"/>
    <mergeCell ref="O5:P5"/>
    <mergeCell ref="C4:D4"/>
    <mergeCell ref="E4:F4"/>
    <mergeCell ref="H4:K4"/>
    <mergeCell ref="O4:P4"/>
    <mergeCell ref="Q4:V4"/>
    <mergeCell ref="H3:K3"/>
    <mergeCell ref="O3:P3"/>
    <mergeCell ref="E3:F3"/>
    <mergeCell ref="C12:D12"/>
    <mergeCell ref="E12:F12"/>
    <mergeCell ref="N22:O22"/>
    <mergeCell ref="H12:K12"/>
    <mergeCell ref="C16:D16"/>
    <mergeCell ref="E16:K16"/>
    <mergeCell ref="N19:O19"/>
    <mergeCell ref="E17:F17"/>
    <mergeCell ref="G17:K17"/>
    <mergeCell ref="N21:O21"/>
    <mergeCell ref="I33:K33"/>
    <mergeCell ref="C24:K24"/>
    <mergeCell ref="E26:F26"/>
    <mergeCell ref="G26:K26"/>
    <mergeCell ref="R12:S12"/>
    <mergeCell ref="R17:S17"/>
    <mergeCell ref="R18:S18"/>
    <mergeCell ref="R22:S22"/>
    <mergeCell ref="P12:Q12"/>
    <mergeCell ref="R19:S19"/>
    <mergeCell ref="E98:K98"/>
    <mergeCell ref="N98:O98"/>
    <mergeCell ref="T101:U101"/>
    <mergeCell ref="E18:F18"/>
    <mergeCell ref="N27:O27"/>
    <mergeCell ref="C28:D28"/>
    <mergeCell ref="D37:E37"/>
    <mergeCell ref="C27:D27"/>
    <mergeCell ref="G28:H28"/>
    <mergeCell ref="I28:K28"/>
    <mergeCell ref="P110:Q110"/>
    <mergeCell ref="T109:U109"/>
    <mergeCell ref="R109:S109"/>
    <mergeCell ref="T111:U111"/>
    <mergeCell ref="T105:U105"/>
    <mergeCell ref="E101:K101"/>
    <mergeCell ref="T103:U103"/>
    <mergeCell ref="R101:S101"/>
    <mergeCell ref="N111:O111"/>
    <mergeCell ref="N110:O110"/>
    <mergeCell ref="T120:U120"/>
    <mergeCell ref="R97:S97"/>
    <mergeCell ref="T98:U98"/>
    <mergeCell ref="N104:O104"/>
    <mergeCell ref="T119:U119"/>
    <mergeCell ref="R108:S108"/>
    <mergeCell ref="T108:U108"/>
    <mergeCell ref="T112:U112"/>
    <mergeCell ref="R110:S110"/>
    <mergeCell ref="N104:O104"/>
    <mergeCell ref="N115:O115"/>
    <mergeCell ref="R115:S115"/>
    <mergeCell ref="T104:U104"/>
    <mergeCell ref="T91:U91"/>
    <mergeCell ref="T94:U94"/>
    <mergeCell ref="N97:O97"/>
    <mergeCell ref="P97:Q97"/>
    <mergeCell ref="N103:O103"/>
    <mergeCell ref="N94:O94"/>
    <mergeCell ref="N91:O91"/>
    <mergeCell ref="N120:O120"/>
    <mergeCell ref="R118:S118"/>
    <mergeCell ref="R121:S121"/>
    <mergeCell ref="N118:O118"/>
    <mergeCell ref="R120:S120"/>
    <mergeCell ref="P116:Q116"/>
    <mergeCell ref="C2:D2"/>
    <mergeCell ref="E2:F2"/>
    <mergeCell ref="H2:K2"/>
    <mergeCell ref="O2:P2"/>
    <mergeCell ref="Q2:V2"/>
    <mergeCell ref="Q6:R6"/>
    <mergeCell ref="S6:T6"/>
    <mergeCell ref="U6:V6"/>
    <mergeCell ref="C3:D3"/>
    <mergeCell ref="Q3:V3"/>
    <mergeCell ref="T10:U10"/>
    <mergeCell ref="B11:K11"/>
    <mergeCell ref="N11:O11"/>
    <mergeCell ref="A9:V9"/>
    <mergeCell ref="R11:S11"/>
    <mergeCell ref="T11:U11"/>
    <mergeCell ref="P11:Q11"/>
    <mergeCell ref="B10:O10"/>
    <mergeCell ref="P10:Q10"/>
    <mergeCell ref="R10:S10"/>
    <mergeCell ref="A13:A14"/>
    <mergeCell ref="B13:K14"/>
    <mergeCell ref="L13:L14"/>
    <mergeCell ref="V13:V14"/>
    <mergeCell ref="C15:K15"/>
    <mergeCell ref="N15:O15"/>
    <mergeCell ref="P15:Q15"/>
    <mergeCell ref="R15:S15"/>
    <mergeCell ref="T15:U15"/>
    <mergeCell ref="M13:M14"/>
    <mergeCell ref="C17:D17"/>
    <mergeCell ref="P24:Q24"/>
    <mergeCell ref="P18:Q18"/>
    <mergeCell ref="C25:D25"/>
    <mergeCell ref="E25:K25"/>
    <mergeCell ref="N23:O23"/>
    <mergeCell ref="H18:K18"/>
    <mergeCell ref="P25:Q25"/>
    <mergeCell ref="C18:D18"/>
    <mergeCell ref="C26:D26"/>
    <mergeCell ref="G27:K27"/>
    <mergeCell ref="E28:F28"/>
    <mergeCell ref="A29:A30"/>
    <mergeCell ref="B29:B30"/>
    <mergeCell ref="C29:D30"/>
    <mergeCell ref="E29:F30"/>
    <mergeCell ref="G29:H30"/>
    <mergeCell ref="I29:K30"/>
    <mergeCell ref="E27:F27"/>
    <mergeCell ref="L29:L30"/>
    <mergeCell ref="M29:M30"/>
    <mergeCell ref="B37:C37"/>
    <mergeCell ref="T75:U75"/>
    <mergeCell ref="T37:U37"/>
    <mergeCell ref="B40:C40"/>
    <mergeCell ref="D40:E40"/>
    <mergeCell ref="N75:O75"/>
    <mergeCell ref="N74:O74"/>
    <mergeCell ref="R45:S45"/>
    <mergeCell ref="T97:U97"/>
    <mergeCell ref="R98:S98"/>
    <mergeCell ref="R105:S105"/>
    <mergeCell ref="T100:U100"/>
    <mergeCell ref="R103:S103"/>
    <mergeCell ref="T99:U99"/>
    <mergeCell ref="T62:U62"/>
    <mergeCell ref="A41:A42"/>
    <mergeCell ref="B41:C42"/>
    <mergeCell ref="D41:E42"/>
    <mergeCell ref="F41:G42"/>
    <mergeCell ref="H41:J42"/>
    <mergeCell ref="N54:O54"/>
    <mergeCell ref="G54:K54"/>
    <mergeCell ref="T45:U45"/>
    <mergeCell ref="C53:D53"/>
    <mergeCell ref="F40:G40"/>
    <mergeCell ref="H40:J40"/>
    <mergeCell ref="T43:U43"/>
    <mergeCell ref="T44:U44"/>
    <mergeCell ref="R44:S44"/>
    <mergeCell ref="R43:S43"/>
    <mergeCell ref="H38:K39"/>
    <mergeCell ref="P38:Q39"/>
    <mergeCell ref="R41:S42"/>
    <mergeCell ref="L41:L42"/>
    <mergeCell ref="N40:O40"/>
    <mergeCell ref="M38:M39"/>
    <mergeCell ref="T46:U46"/>
    <mergeCell ref="N47:O47"/>
    <mergeCell ref="R47:S47"/>
    <mergeCell ref="T47:U47"/>
    <mergeCell ref="N46:O46"/>
    <mergeCell ref="N48:O48"/>
    <mergeCell ref="T48:U48"/>
    <mergeCell ref="N49:O49"/>
    <mergeCell ref="P53:Q53"/>
    <mergeCell ref="A50:A51"/>
    <mergeCell ref="B50:K51"/>
    <mergeCell ref="L50:L51"/>
    <mergeCell ref="M50:M51"/>
    <mergeCell ref="N50:O51"/>
    <mergeCell ref="C52:D52"/>
    <mergeCell ref="V50:V51"/>
    <mergeCell ref="E52:K52"/>
    <mergeCell ref="T52:U52"/>
    <mergeCell ref="G53:K53"/>
    <mergeCell ref="P50:Q51"/>
    <mergeCell ref="T50:U51"/>
    <mergeCell ref="E58:K58"/>
    <mergeCell ref="R54:S54"/>
    <mergeCell ref="P52:Q52"/>
    <mergeCell ref="C59:D59"/>
    <mergeCell ref="N60:O60"/>
    <mergeCell ref="G60:K60"/>
    <mergeCell ref="J56:K56"/>
    <mergeCell ref="C60:D60"/>
    <mergeCell ref="N57:O57"/>
    <mergeCell ref="E60:F60"/>
    <mergeCell ref="C57:K57"/>
    <mergeCell ref="G66:K66"/>
    <mergeCell ref="P66:Q66"/>
    <mergeCell ref="M64:M65"/>
    <mergeCell ref="R66:S66"/>
    <mergeCell ref="B61:K61"/>
    <mergeCell ref="N61:O61"/>
    <mergeCell ref="P61:Q61"/>
    <mergeCell ref="R61:S61"/>
    <mergeCell ref="E63:K63"/>
    <mergeCell ref="C62:K62"/>
    <mergeCell ref="N62:O62"/>
    <mergeCell ref="P62:Q62"/>
    <mergeCell ref="L64:L65"/>
    <mergeCell ref="R62:S62"/>
    <mergeCell ref="R63:S63"/>
    <mergeCell ref="R64:S65"/>
    <mergeCell ref="E64:F65"/>
    <mergeCell ref="N64:O65"/>
    <mergeCell ref="P64:Q65"/>
    <mergeCell ref="C63:D63"/>
    <mergeCell ref="V67:V68"/>
    <mergeCell ref="T69:U69"/>
    <mergeCell ref="B73:K73"/>
    <mergeCell ref="P73:Q73"/>
    <mergeCell ref="G64:K65"/>
    <mergeCell ref="N66:O66"/>
    <mergeCell ref="P63:Q63"/>
    <mergeCell ref="T67:U68"/>
    <mergeCell ref="R71:S71"/>
    <mergeCell ref="A67:A68"/>
    <mergeCell ref="B67:B68"/>
    <mergeCell ref="C67:D68"/>
    <mergeCell ref="E67:F68"/>
    <mergeCell ref="G67:G68"/>
    <mergeCell ref="H67:K68"/>
    <mergeCell ref="E110:K110"/>
    <mergeCell ref="T110:U110"/>
    <mergeCell ref="T106:U106"/>
    <mergeCell ref="T83:U83"/>
    <mergeCell ref="T84:U84"/>
    <mergeCell ref="A64:A65"/>
    <mergeCell ref="B64:B65"/>
    <mergeCell ref="C64:D65"/>
    <mergeCell ref="C66:D66"/>
    <mergeCell ref="E66:F66"/>
    <mergeCell ref="L67:L68"/>
    <mergeCell ref="M67:M68"/>
    <mergeCell ref="N67:O68"/>
    <mergeCell ref="P67:Q68"/>
    <mergeCell ref="N112:O112"/>
    <mergeCell ref="N92:O92"/>
    <mergeCell ref="N90:O90"/>
    <mergeCell ref="N95:O95"/>
    <mergeCell ref="N105:O105"/>
    <mergeCell ref="N106:O106"/>
    <mergeCell ref="C111:D111"/>
    <mergeCell ref="E111:F111"/>
    <mergeCell ref="H111:K111"/>
    <mergeCell ref="P111:Q111"/>
    <mergeCell ref="N123:O123"/>
    <mergeCell ref="T118:U118"/>
    <mergeCell ref="R122:S122"/>
    <mergeCell ref="T121:U121"/>
    <mergeCell ref="T117:U117"/>
    <mergeCell ref="R119:S119"/>
    <mergeCell ref="T80:U80"/>
    <mergeCell ref="T81:U81"/>
    <mergeCell ref="T82:U82"/>
    <mergeCell ref="T79:U79"/>
    <mergeCell ref="T54:U54"/>
    <mergeCell ref="T73:U73"/>
    <mergeCell ref="T70:U70"/>
    <mergeCell ref="T73:U73"/>
    <mergeCell ref="T64:U65"/>
    <mergeCell ref="T61:U61"/>
    <mergeCell ref="R49:S49"/>
    <mergeCell ref="T124:U124"/>
    <mergeCell ref="N117:O117"/>
    <mergeCell ref="R117:S117"/>
    <mergeCell ref="R116:S116"/>
    <mergeCell ref="N116:O116"/>
    <mergeCell ref="T116:U116"/>
    <mergeCell ref="T122:U122"/>
    <mergeCell ref="T49:U49"/>
    <mergeCell ref="T123:U123"/>
    <mergeCell ref="T115:U115"/>
    <mergeCell ref="N113:O113"/>
    <mergeCell ref="N114:O114"/>
    <mergeCell ref="R113:S113"/>
    <mergeCell ref="R114:S114"/>
    <mergeCell ref="R95:S95"/>
    <mergeCell ref="T114:U114"/>
    <mergeCell ref="T113:U113"/>
    <mergeCell ref="T107:U107"/>
    <mergeCell ref="R112:S112"/>
    <mergeCell ref="T89:U89"/>
    <mergeCell ref="T95:U95"/>
    <mergeCell ref="T93:U93"/>
    <mergeCell ref="R91:S91"/>
    <mergeCell ref="R96:S96"/>
    <mergeCell ref="T76:U76"/>
    <mergeCell ref="T92:U92"/>
    <mergeCell ref="T87:U87"/>
    <mergeCell ref="R90:S90"/>
    <mergeCell ref="T90:U90"/>
    <mergeCell ref="N88:O88"/>
    <mergeCell ref="R88:S88"/>
    <mergeCell ref="T88:U88"/>
    <mergeCell ref="N84:O84"/>
    <mergeCell ref="N83:O83"/>
    <mergeCell ref="R83:S83"/>
    <mergeCell ref="R84:S84"/>
    <mergeCell ref="T85:U85"/>
  </mergeCells>
  <pageMargins left="0.70866141732283472" right="0.55118110236220474" top="0.59055118110236227" bottom="0.39370078740157483" header="0.31496062992125984" footer="0.27559055118110237"/>
  <pageSetup paperSize="9" scale="79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59"/>
  <sheetViews>
    <sheetView topLeftCell="J1" workbookViewId="0">
      <selection activeCell="M17" sqref="M17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52.5703125" style="35" customWidth="1"/>
    <col min="11" max="11" width="8.140625" style="23" customWidth="1"/>
    <col min="12" max="12" width="0" style="23" hidden="1" customWidth="1"/>
    <col min="13" max="13" width="8" style="23" customWidth="1"/>
    <col min="14" max="14" width="7.42578125" style="23" customWidth="1"/>
    <col min="15" max="15" width="13.28515625" style="3" customWidth="1"/>
    <col min="16" max="16" width="6.28515625" style="3" customWidth="1"/>
    <col min="17" max="23" width="0" style="23" hidden="1" customWidth="1"/>
    <col min="24" max="24" width="2.28515625" style="23" hidden="1" customWidth="1"/>
    <col min="25" max="25" width="15.7109375" style="23" customWidth="1"/>
    <col min="26" max="26" width="16" style="23" customWidth="1"/>
    <col min="27" max="27" width="17.5703125" style="23" customWidth="1"/>
    <col min="28" max="28" width="10.42578125" style="4" customWidth="1"/>
    <col min="29" max="29" width="21.28515625" style="4" customWidth="1"/>
    <col min="30" max="30" width="0.28515625" style="4" customWidth="1"/>
    <col min="31" max="16384" width="9.140625" style="4"/>
  </cols>
  <sheetData>
    <row r="1" spans="1:28" ht="9.75" customHeight="1" x14ac:dyDescent="0.2">
      <c r="B1" s="47"/>
      <c r="C1" s="47"/>
      <c r="D1" s="47"/>
      <c r="E1" s="47"/>
      <c r="F1" s="47"/>
      <c r="G1" s="47"/>
      <c r="H1" s="47"/>
      <c r="I1" s="47"/>
      <c r="J1" s="48"/>
      <c r="K1" s="49"/>
      <c r="L1" s="49"/>
      <c r="M1" s="49"/>
      <c r="N1" s="49"/>
      <c r="O1" s="50"/>
      <c r="P1" s="50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</row>
    <row r="2" spans="1:28" ht="6.75" customHeight="1" x14ac:dyDescent="0.2">
      <c r="B2" s="93"/>
      <c r="C2" s="93"/>
      <c r="D2" s="93"/>
      <c r="E2" s="93"/>
      <c r="F2" s="93"/>
      <c r="G2" s="93"/>
      <c r="H2" s="93"/>
      <c r="I2" s="93"/>
      <c r="K2" s="40"/>
      <c r="L2" s="40"/>
      <c r="M2" s="40"/>
      <c r="N2" s="40"/>
      <c r="O2" s="282"/>
      <c r="P2" s="282"/>
      <c r="Q2" s="40"/>
      <c r="R2" s="40"/>
      <c r="S2" s="40"/>
      <c r="T2" s="40"/>
      <c r="U2" s="40"/>
      <c r="V2" s="40"/>
      <c r="W2" s="40"/>
      <c r="X2" s="40"/>
      <c r="Y2" s="467" t="s">
        <v>355</v>
      </c>
      <c r="Z2" s="467"/>
      <c r="AA2" s="467"/>
      <c r="AB2" s="5" t="s">
        <v>71</v>
      </c>
    </row>
    <row r="3" spans="1:28" x14ac:dyDescent="0.2">
      <c r="B3" s="93"/>
      <c r="C3" s="93"/>
      <c r="D3" s="93"/>
      <c r="E3" s="93"/>
      <c r="F3" s="93"/>
      <c r="G3" s="93"/>
      <c r="H3" s="93"/>
      <c r="I3" s="93"/>
      <c r="K3" s="40"/>
      <c r="L3" s="40"/>
      <c r="M3" s="40"/>
      <c r="N3" s="40"/>
      <c r="O3" s="282"/>
      <c r="P3" s="282"/>
      <c r="Q3" s="40"/>
      <c r="R3" s="40"/>
      <c r="S3" s="40"/>
      <c r="T3" s="40"/>
      <c r="U3" s="40"/>
      <c r="V3" s="40"/>
      <c r="W3" s="40"/>
      <c r="X3" s="40"/>
      <c r="Y3" s="467"/>
      <c r="Z3" s="467"/>
      <c r="AA3" s="467"/>
    </row>
    <row r="4" spans="1:28" ht="15" customHeight="1" x14ac:dyDescent="0.2">
      <c r="B4" s="93"/>
      <c r="C4" s="93"/>
      <c r="D4" s="93"/>
      <c r="E4" s="93"/>
      <c r="F4" s="93"/>
      <c r="G4" s="93"/>
      <c r="H4" s="93"/>
      <c r="I4" s="93"/>
      <c r="K4" s="40"/>
      <c r="L4" s="40"/>
      <c r="M4" s="40"/>
      <c r="N4" s="40"/>
      <c r="O4" s="282"/>
      <c r="P4" s="282"/>
      <c r="Q4" s="40"/>
      <c r="R4" s="40"/>
      <c r="S4" s="40"/>
      <c r="T4" s="40"/>
      <c r="U4" s="40"/>
      <c r="V4" s="40"/>
      <c r="W4" s="40"/>
      <c r="X4" s="40"/>
      <c r="Y4" s="467"/>
      <c r="Z4" s="467"/>
      <c r="AA4" s="467"/>
    </row>
    <row r="5" spans="1:28" ht="3" hidden="1" customHeight="1" x14ac:dyDescent="0.2">
      <c r="B5" s="257" t="s">
        <v>72</v>
      </c>
      <c r="C5" s="283"/>
      <c r="D5" s="283"/>
      <c r="E5" s="283"/>
      <c r="F5" s="283"/>
      <c r="G5" s="283"/>
      <c r="H5" s="283"/>
      <c r="I5" s="283"/>
      <c r="J5" s="38"/>
      <c r="K5" s="284"/>
      <c r="L5" s="284"/>
      <c r="M5" s="284"/>
      <c r="N5" s="284"/>
      <c r="O5" s="284"/>
      <c r="P5" s="284"/>
      <c r="Q5" s="284"/>
      <c r="R5" s="284"/>
      <c r="S5" s="284"/>
      <c r="T5" s="284"/>
      <c r="U5" s="284"/>
      <c r="V5" s="40"/>
      <c r="W5" s="40"/>
      <c r="X5" s="40"/>
      <c r="Y5" s="40"/>
      <c r="Z5" s="40"/>
      <c r="AA5" s="40"/>
    </row>
    <row r="6" spans="1:28" ht="15.75" customHeight="1" x14ac:dyDescent="0.2">
      <c r="B6" s="285" t="s">
        <v>73</v>
      </c>
      <c r="C6" s="285"/>
      <c r="D6" s="285"/>
      <c r="E6" s="285"/>
      <c r="F6" s="285"/>
      <c r="G6" s="285"/>
      <c r="H6" s="285"/>
      <c r="I6" s="285"/>
      <c r="J6" s="39"/>
      <c r="K6" s="94" t="s">
        <v>285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40"/>
      <c r="W6" s="40"/>
      <c r="X6" s="40"/>
      <c r="Y6" s="40"/>
      <c r="Z6" s="40"/>
      <c r="AA6" s="40"/>
    </row>
    <row r="7" spans="1:28" ht="11.25" customHeight="1" x14ac:dyDescent="0.2">
      <c r="A7" s="6"/>
      <c r="B7" s="41"/>
      <c r="C7" s="41"/>
      <c r="D7" s="41"/>
      <c r="E7" s="41"/>
      <c r="F7" s="41"/>
      <c r="G7" s="41"/>
      <c r="H7" s="41"/>
      <c r="I7" s="41"/>
      <c r="J7" s="36"/>
      <c r="K7" s="41" t="s">
        <v>286</v>
      </c>
      <c r="L7" s="41"/>
      <c r="M7" s="41"/>
      <c r="N7" s="41"/>
      <c r="O7" s="41"/>
      <c r="P7" s="41"/>
      <c r="Q7" s="41"/>
      <c r="R7" s="41"/>
      <c r="S7" s="41"/>
      <c r="T7" s="41"/>
      <c r="U7" s="41"/>
      <c r="V7" s="42"/>
      <c r="W7" s="42"/>
      <c r="X7" s="42"/>
      <c r="Y7" s="42"/>
      <c r="Z7" s="42"/>
      <c r="AA7" s="42"/>
      <c r="AB7" s="7"/>
    </row>
    <row r="8" spans="1:28" ht="18" hidden="1" customHeight="1" x14ac:dyDescent="0.2">
      <c r="A8" s="6"/>
      <c r="B8" s="41"/>
      <c r="C8" s="41"/>
      <c r="D8" s="41"/>
      <c r="E8" s="41"/>
      <c r="F8" s="41"/>
      <c r="G8" s="41"/>
      <c r="H8" s="41"/>
      <c r="I8" s="41"/>
      <c r="J8" s="36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2"/>
      <c r="W8" s="42"/>
      <c r="X8" s="42"/>
      <c r="Y8" s="42"/>
      <c r="Z8" s="42"/>
      <c r="AA8" s="42"/>
      <c r="AB8" s="7"/>
    </row>
    <row r="9" spans="1:28" ht="11.25" customHeight="1" x14ac:dyDescent="0.2">
      <c r="A9" s="8"/>
      <c r="B9" s="9"/>
      <c r="C9" s="208" t="s">
        <v>74</v>
      </c>
      <c r="D9" s="10"/>
      <c r="E9" s="10"/>
      <c r="F9" s="10"/>
      <c r="G9" s="10"/>
      <c r="H9" s="10"/>
      <c r="I9" s="10"/>
      <c r="J9" s="34"/>
      <c r="K9" s="286"/>
      <c r="L9" s="286"/>
      <c r="M9" s="287"/>
      <c r="N9" s="287"/>
      <c r="O9" s="287"/>
      <c r="P9" s="287"/>
      <c r="Q9" s="288"/>
      <c r="R9" s="287"/>
      <c r="S9" s="287"/>
      <c r="T9" s="289"/>
      <c r="U9" s="9"/>
      <c r="V9" s="42"/>
      <c r="W9" s="42"/>
      <c r="X9" s="42"/>
      <c r="Y9" s="42"/>
      <c r="Z9" s="42"/>
      <c r="AA9" s="42"/>
      <c r="AB9" s="7"/>
    </row>
    <row r="10" spans="1:28" ht="36.75" customHeight="1" x14ac:dyDescent="0.2">
      <c r="A10" s="6"/>
      <c r="B10" s="475" t="s">
        <v>75</v>
      </c>
      <c r="C10" s="475"/>
      <c r="D10" s="475"/>
      <c r="E10" s="475"/>
      <c r="F10" s="475"/>
      <c r="G10" s="475"/>
      <c r="H10" s="475"/>
      <c r="I10" s="475"/>
      <c r="J10" s="475"/>
      <c r="K10" s="210" t="s">
        <v>293</v>
      </c>
      <c r="L10" s="210" t="s">
        <v>76</v>
      </c>
      <c r="M10" s="210" t="s">
        <v>294</v>
      </c>
      <c r="N10" s="210" t="s">
        <v>295</v>
      </c>
      <c r="O10" s="210" t="s">
        <v>293</v>
      </c>
      <c r="P10" s="210" t="s">
        <v>296</v>
      </c>
      <c r="Q10" s="210" t="s">
        <v>79</v>
      </c>
      <c r="R10" s="211" t="s">
        <v>80</v>
      </c>
      <c r="S10" s="210" t="s">
        <v>81</v>
      </c>
      <c r="T10" s="210" t="s">
        <v>82</v>
      </c>
      <c r="U10" s="210" t="s">
        <v>83</v>
      </c>
      <c r="V10" s="210" t="s">
        <v>84</v>
      </c>
      <c r="W10" s="210" t="s">
        <v>85</v>
      </c>
      <c r="X10" s="210"/>
      <c r="Y10" s="210">
        <v>2021</v>
      </c>
      <c r="Z10" s="210">
        <v>2022</v>
      </c>
      <c r="AA10" s="210">
        <v>2023</v>
      </c>
      <c r="AB10" s="11" t="s">
        <v>74</v>
      </c>
    </row>
    <row r="11" spans="1:28" ht="16.5" customHeight="1" x14ac:dyDescent="0.2">
      <c r="A11" s="6"/>
      <c r="B11" s="209"/>
      <c r="C11" s="209"/>
      <c r="D11" s="209"/>
      <c r="E11" s="209"/>
      <c r="F11" s="209"/>
      <c r="G11" s="209"/>
      <c r="H11" s="209"/>
      <c r="I11" s="209"/>
      <c r="J11" s="212" t="s">
        <v>226</v>
      </c>
      <c r="K11" s="213">
        <v>134</v>
      </c>
      <c r="L11" s="210"/>
      <c r="M11" s="214">
        <v>0</v>
      </c>
      <c r="N11" s="214">
        <v>0</v>
      </c>
      <c r="O11" s="215">
        <v>0</v>
      </c>
      <c r="P11" s="216">
        <v>0</v>
      </c>
      <c r="Q11" s="210"/>
      <c r="R11" s="211"/>
      <c r="S11" s="210"/>
      <c r="T11" s="210"/>
      <c r="U11" s="210"/>
      <c r="V11" s="210"/>
      <c r="W11" s="210"/>
      <c r="X11" s="210"/>
      <c r="Y11" s="217">
        <f>Y12+Y58+Y71+Y85+Y132+Y145</f>
        <v>107126687</v>
      </c>
      <c r="Z11" s="217">
        <f>Z12+Z58+Z71+Z85+Z132+Z145</f>
        <v>128449038</v>
      </c>
      <c r="AA11" s="217">
        <f>AA12+AA58+AA71+AA85+AA132+AA145</f>
        <v>76921400</v>
      </c>
      <c r="AB11" s="11"/>
    </row>
    <row r="12" spans="1:28" ht="12.75" customHeight="1" x14ac:dyDescent="0.2">
      <c r="A12" s="12"/>
      <c r="B12" s="476" t="s">
        <v>57</v>
      </c>
      <c r="C12" s="476"/>
      <c r="D12" s="476"/>
      <c r="E12" s="476"/>
      <c r="F12" s="476"/>
      <c r="G12" s="476"/>
      <c r="H12" s="476"/>
      <c r="I12" s="476"/>
      <c r="J12" s="477"/>
      <c r="K12" s="96">
        <v>134</v>
      </c>
      <c r="L12" s="97">
        <v>100</v>
      </c>
      <c r="M12" s="98">
        <v>1</v>
      </c>
      <c r="N12" s="98">
        <v>0</v>
      </c>
      <c r="O12" s="99">
        <v>0</v>
      </c>
      <c r="P12" s="100">
        <v>0</v>
      </c>
      <c r="Q12" s="101"/>
      <c r="R12" s="102">
        <v>0</v>
      </c>
      <c r="S12" s="478"/>
      <c r="T12" s="478"/>
      <c r="U12" s="478"/>
      <c r="V12" s="478"/>
      <c r="W12" s="104">
        <v>0</v>
      </c>
      <c r="X12" s="105">
        <v>0</v>
      </c>
      <c r="Y12" s="106">
        <f>Y13+Y20+Y25+Y40+Y46+Y50</f>
        <v>11775450</v>
      </c>
      <c r="Z12" s="106">
        <f>Z13+Z20+Z25+Z40+Z46+Z50</f>
        <v>11275450</v>
      </c>
      <c r="AA12" s="107">
        <f>AA13+AA20+AA25+AA40+AA46+AA50</f>
        <v>11275450</v>
      </c>
      <c r="AB12" s="13" t="s">
        <v>74</v>
      </c>
    </row>
    <row r="13" spans="1:28" ht="37.5" customHeight="1" x14ac:dyDescent="0.2">
      <c r="A13" s="12"/>
      <c r="B13" s="95"/>
      <c r="C13" s="108"/>
      <c r="D13" s="468" t="s">
        <v>58</v>
      </c>
      <c r="E13" s="469"/>
      <c r="F13" s="469"/>
      <c r="G13" s="469"/>
      <c r="H13" s="469"/>
      <c r="I13" s="469"/>
      <c r="J13" s="470"/>
      <c r="K13" s="111">
        <v>134</v>
      </c>
      <c r="L13" s="112">
        <v>102</v>
      </c>
      <c r="M13" s="113">
        <v>1</v>
      </c>
      <c r="N13" s="113">
        <v>2</v>
      </c>
      <c r="O13" s="114">
        <v>0</v>
      </c>
      <c r="P13" s="115">
        <v>0</v>
      </c>
      <c r="Q13" s="116"/>
      <c r="R13" s="117">
        <v>0</v>
      </c>
      <c r="S13" s="471"/>
      <c r="T13" s="471"/>
      <c r="U13" s="471"/>
      <c r="V13" s="471"/>
      <c r="W13" s="119">
        <v>0</v>
      </c>
      <c r="X13" s="120">
        <v>0</v>
      </c>
      <c r="Y13" s="121">
        <f t="shared" ref="Y13:AA16" si="0">Y14</f>
        <v>1050000</v>
      </c>
      <c r="Z13" s="121">
        <f t="shared" si="0"/>
        <v>1050000</v>
      </c>
      <c r="AA13" s="122">
        <f t="shared" si="0"/>
        <v>1050000</v>
      </c>
      <c r="AB13" s="13" t="s">
        <v>74</v>
      </c>
    </row>
    <row r="14" spans="1:28" ht="54" customHeight="1" x14ac:dyDescent="0.2">
      <c r="A14" s="12"/>
      <c r="B14" s="95"/>
      <c r="C14" s="123"/>
      <c r="D14" s="124"/>
      <c r="E14" s="472" t="s">
        <v>277</v>
      </c>
      <c r="F14" s="472"/>
      <c r="G14" s="472"/>
      <c r="H14" s="472"/>
      <c r="I14" s="472"/>
      <c r="J14" s="473"/>
      <c r="K14" s="127">
        <v>134</v>
      </c>
      <c r="L14" s="97">
        <v>102</v>
      </c>
      <c r="M14" s="128">
        <v>1</v>
      </c>
      <c r="N14" s="128">
        <v>2</v>
      </c>
      <c r="O14" s="129">
        <v>6400000000</v>
      </c>
      <c r="P14" s="130">
        <v>0</v>
      </c>
      <c r="Q14" s="101"/>
      <c r="R14" s="102">
        <v>0</v>
      </c>
      <c r="S14" s="474"/>
      <c r="T14" s="474"/>
      <c r="U14" s="474"/>
      <c r="V14" s="474"/>
      <c r="W14" s="104">
        <v>0</v>
      </c>
      <c r="X14" s="105">
        <v>0</v>
      </c>
      <c r="Y14" s="132">
        <f t="shared" si="0"/>
        <v>1050000</v>
      </c>
      <c r="Z14" s="132">
        <f t="shared" si="0"/>
        <v>1050000</v>
      </c>
      <c r="AA14" s="133">
        <f t="shared" si="0"/>
        <v>1050000</v>
      </c>
      <c r="AB14" s="13" t="s">
        <v>74</v>
      </c>
    </row>
    <row r="15" spans="1:28" ht="27" customHeight="1" x14ac:dyDescent="0.2">
      <c r="A15" s="12"/>
      <c r="B15" s="95"/>
      <c r="C15" s="123"/>
      <c r="D15" s="124"/>
      <c r="E15" s="126"/>
      <c r="F15" s="125"/>
      <c r="G15" s="125"/>
      <c r="H15" s="125"/>
      <c r="I15" s="125"/>
      <c r="J15" s="126" t="s">
        <v>185</v>
      </c>
      <c r="K15" s="127">
        <v>134</v>
      </c>
      <c r="L15" s="97"/>
      <c r="M15" s="128">
        <v>1</v>
      </c>
      <c r="N15" s="128">
        <v>2</v>
      </c>
      <c r="O15" s="129">
        <v>6410000000</v>
      </c>
      <c r="P15" s="130">
        <v>0</v>
      </c>
      <c r="Q15" s="101"/>
      <c r="R15" s="102"/>
      <c r="S15" s="131"/>
      <c r="T15" s="131"/>
      <c r="U15" s="131"/>
      <c r="V15" s="131"/>
      <c r="W15" s="104"/>
      <c r="X15" s="105"/>
      <c r="Y15" s="132">
        <f t="shared" si="0"/>
        <v>1050000</v>
      </c>
      <c r="Z15" s="132">
        <f t="shared" si="0"/>
        <v>1050000</v>
      </c>
      <c r="AA15" s="133">
        <f t="shared" si="0"/>
        <v>1050000</v>
      </c>
      <c r="AB15" s="13"/>
    </row>
    <row r="16" spans="1:28" ht="15" customHeight="1" x14ac:dyDescent="0.2">
      <c r="A16" s="12"/>
      <c r="B16" s="95"/>
      <c r="C16" s="123"/>
      <c r="D16" s="134"/>
      <c r="E16" s="126"/>
      <c r="F16" s="472" t="s">
        <v>86</v>
      </c>
      <c r="G16" s="472"/>
      <c r="H16" s="472"/>
      <c r="I16" s="472"/>
      <c r="J16" s="473"/>
      <c r="K16" s="127">
        <v>134</v>
      </c>
      <c r="L16" s="97">
        <v>102</v>
      </c>
      <c r="M16" s="128">
        <v>1</v>
      </c>
      <c r="N16" s="128">
        <v>2</v>
      </c>
      <c r="O16" s="129">
        <v>6410010010</v>
      </c>
      <c r="P16" s="130">
        <v>0</v>
      </c>
      <c r="Q16" s="101"/>
      <c r="R16" s="102">
        <v>0</v>
      </c>
      <c r="S16" s="474"/>
      <c r="T16" s="474"/>
      <c r="U16" s="474"/>
      <c r="V16" s="474"/>
      <c r="W16" s="104">
        <v>0</v>
      </c>
      <c r="X16" s="105">
        <v>0</v>
      </c>
      <c r="Y16" s="132">
        <f t="shared" si="0"/>
        <v>1050000</v>
      </c>
      <c r="Z16" s="132">
        <f t="shared" si="0"/>
        <v>1050000</v>
      </c>
      <c r="AA16" s="133">
        <f t="shared" si="0"/>
        <v>1050000</v>
      </c>
      <c r="AB16" s="13" t="s">
        <v>74</v>
      </c>
    </row>
    <row r="17" spans="1:28" ht="26.25" customHeight="1" x14ac:dyDescent="0.2">
      <c r="A17" s="12"/>
      <c r="B17" s="95"/>
      <c r="C17" s="123"/>
      <c r="D17" s="134"/>
      <c r="E17" s="126"/>
      <c r="F17" s="126"/>
      <c r="G17" s="125"/>
      <c r="H17" s="125"/>
      <c r="I17" s="125"/>
      <c r="J17" s="126" t="s">
        <v>87</v>
      </c>
      <c r="K17" s="127">
        <v>134</v>
      </c>
      <c r="L17" s="97"/>
      <c r="M17" s="128">
        <v>1</v>
      </c>
      <c r="N17" s="128">
        <v>2</v>
      </c>
      <c r="O17" s="129">
        <v>6410010010</v>
      </c>
      <c r="P17" s="130">
        <v>120</v>
      </c>
      <c r="Q17" s="101"/>
      <c r="R17" s="102"/>
      <c r="S17" s="131"/>
      <c r="T17" s="131"/>
      <c r="U17" s="131"/>
      <c r="V17" s="131"/>
      <c r="W17" s="104"/>
      <c r="X17" s="105"/>
      <c r="Y17" s="132">
        <f>Y18+Y19</f>
        <v>1050000</v>
      </c>
      <c r="Z17" s="132">
        <f>Z18+Z19</f>
        <v>1050000</v>
      </c>
      <c r="AA17" s="133">
        <f>AA18+AA19</f>
        <v>1050000</v>
      </c>
      <c r="AB17" s="13"/>
    </row>
    <row r="18" spans="1:28" ht="25.5" customHeight="1" x14ac:dyDescent="0.2">
      <c r="A18" s="12"/>
      <c r="B18" s="95"/>
      <c r="C18" s="123"/>
      <c r="D18" s="134"/>
      <c r="E18" s="126"/>
      <c r="F18" s="126"/>
      <c r="G18" s="125"/>
      <c r="H18" s="125"/>
      <c r="I18" s="125"/>
      <c r="J18" s="126" t="s">
        <v>59</v>
      </c>
      <c r="K18" s="127">
        <v>134</v>
      </c>
      <c r="L18" s="97"/>
      <c r="M18" s="128">
        <v>1</v>
      </c>
      <c r="N18" s="128">
        <v>2</v>
      </c>
      <c r="O18" s="129">
        <v>6410010010</v>
      </c>
      <c r="P18" s="130">
        <v>121</v>
      </c>
      <c r="Q18" s="101"/>
      <c r="R18" s="102"/>
      <c r="S18" s="131"/>
      <c r="T18" s="131"/>
      <c r="U18" s="131"/>
      <c r="V18" s="131"/>
      <c r="W18" s="104"/>
      <c r="X18" s="105"/>
      <c r="Y18" s="132">
        <v>800000</v>
      </c>
      <c r="Z18" s="132">
        <v>800000</v>
      </c>
      <c r="AA18" s="133">
        <v>800000</v>
      </c>
      <c r="AB18" s="13"/>
    </row>
    <row r="19" spans="1:28" ht="41.25" customHeight="1" x14ac:dyDescent="0.2">
      <c r="A19" s="12"/>
      <c r="B19" s="95"/>
      <c r="C19" s="123"/>
      <c r="D19" s="134"/>
      <c r="E19" s="125"/>
      <c r="F19" s="126"/>
      <c r="G19" s="472" t="s">
        <v>60</v>
      </c>
      <c r="H19" s="472"/>
      <c r="I19" s="472"/>
      <c r="J19" s="473"/>
      <c r="K19" s="127">
        <v>134</v>
      </c>
      <c r="L19" s="97">
        <v>102</v>
      </c>
      <c r="M19" s="128">
        <v>1</v>
      </c>
      <c r="N19" s="128">
        <v>2</v>
      </c>
      <c r="O19" s="129">
        <v>6410010010</v>
      </c>
      <c r="P19" s="130">
        <v>129</v>
      </c>
      <c r="Q19" s="101"/>
      <c r="R19" s="102">
        <v>10000</v>
      </c>
      <c r="S19" s="474"/>
      <c r="T19" s="474"/>
      <c r="U19" s="474"/>
      <c r="V19" s="474"/>
      <c r="W19" s="104">
        <v>0</v>
      </c>
      <c r="X19" s="105">
        <v>0</v>
      </c>
      <c r="Y19" s="132">
        <v>250000</v>
      </c>
      <c r="Z19" s="132">
        <v>250000</v>
      </c>
      <c r="AA19" s="133">
        <v>250000</v>
      </c>
      <c r="AB19" s="13" t="s">
        <v>74</v>
      </c>
    </row>
    <row r="20" spans="1:28" ht="51" customHeight="1" x14ac:dyDescent="0.2">
      <c r="A20" s="12"/>
      <c r="B20" s="95"/>
      <c r="C20" s="108"/>
      <c r="D20" s="134"/>
      <c r="E20" s="125"/>
      <c r="F20" s="126"/>
      <c r="G20" s="125"/>
      <c r="H20" s="125"/>
      <c r="I20" s="125"/>
      <c r="J20" s="242" t="s">
        <v>168</v>
      </c>
      <c r="K20" s="96">
        <v>134</v>
      </c>
      <c r="L20" s="135"/>
      <c r="M20" s="98">
        <v>1</v>
      </c>
      <c r="N20" s="98">
        <v>3</v>
      </c>
      <c r="O20" s="99">
        <v>0</v>
      </c>
      <c r="P20" s="100">
        <v>0</v>
      </c>
      <c r="Q20" s="136"/>
      <c r="R20" s="137"/>
      <c r="S20" s="103"/>
      <c r="T20" s="103"/>
      <c r="U20" s="103"/>
      <c r="V20" s="103"/>
      <c r="W20" s="138"/>
      <c r="X20" s="139"/>
      <c r="Y20" s="106">
        <f t="shared" ref="Y20:AA23" si="1">Y21</f>
        <v>100000</v>
      </c>
      <c r="Z20" s="106">
        <f t="shared" si="1"/>
        <v>100000</v>
      </c>
      <c r="AA20" s="107">
        <f t="shared" si="1"/>
        <v>100000</v>
      </c>
      <c r="AB20" s="13"/>
    </row>
    <row r="21" spans="1:28" ht="29.25" customHeight="1" x14ac:dyDescent="0.2">
      <c r="A21" s="12"/>
      <c r="B21" s="95"/>
      <c r="C21" s="108"/>
      <c r="D21" s="134"/>
      <c r="E21" s="125"/>
      <c r="F21" s="126"/>
      <c r="G21" s="125"/>
      <c r="H21" s="125"/>
      <c r="I21" s="125"/>
      <c r="J21" s="240" t="s">
        <v>183</v>
      </c>
      <c r="K21" s="127">
        <v>134</v>
      </c>
      <c r="L21" s="97"/>
      <c r="M21" s="128">
        <v>1</v>
      </c>
      <c r="N21" s="128">
        <v>3</v>
      </c>
      <c r="O21" s="129">
        <v>7700000000</v>
      </c>
      <c r="P21" s="130">
        <v>0</v>
      </c>
      <c r="Q21" s="101"/>
      <c r="R21" s="102"/>
      <c r="S21" s="131"/>
      <c r="T21" s="131"/>
      <c r="U21" s="131"/>
      <c r="V21" s="131"/>
      <c r="W21" s="104"/>
      <c r="X21" s="105"/>
      <c r="Y21" s="132">
        <f t="shared" si="1"/>
        <v>100000</v>
      </c>
      <c r="Z21" s="132">
        <f t="shared" si="1"/>
        <v>100000</v>
      </c>
      <c r="AA21" s="133">
        <f t="shared" si="1"/>
        <v>100000</v>
      </c>
      <c r="AB21" s="13"/>
    </row>
    <row r="22" spans="1:28" ht="26.25" customHeight="1" x14ac:dyDescent="0.2">
      <c r="A22" s="12"/>
      <c r="B22" s="95"/>
      <c r="C22" s="108"/>
      <c r="D22" s="134"/>
      <c r="E22" s="125"/>
      <c r="F22" s="126"/>
      <c r="G22" s="125"/>
      <c r="H22" s="125"/>
      <c r="I22" s="125"/>
      <c r="J22" s="240" t="s">
        <v>184</v>
      </c>
      <c r="K22" s="127">
        <v>134</v>
      </c>
      <c r="L22" s="97"/>
      <c r="M22" s="128">
        <v>1</v>
      </c>
      <c r="N22" s="128">
        <v>3</v>
      </c>
      <c r="O22" s="129">
        <v>7700010030</v>
      </c>
      <c r="P22" s="130">
        <v>0</v>
      </c>
      <c r="Q22" s="101"/>
      <c r="R22" s="102"/>
      <c r="S22" s="131"/>
      <c r="T22" s="131"/>
      <c r="U22" s="131"/>
      <c r="V22" s="131"/>
      <c r="W22" s="104"/>
      <c r="X22" s="105"/>
      <c r="Y22" s="132">
        <f t="shared" si="1"/>
        <v>100000</v>
      </c>
      <c r="Z22" s="132">
        <f t="shared" si="1"/>
        <v>100000</v>
      </c>
      <c r="AA22" s="133">
        <f t="shared" si="1"/>
        <v>100000</v>
      </c>
      <c r="AB22" s="13"/>
    </row>
    <row r="23" spans="1:28" ht="27.75" customHeight="1" x14ac:dyDescent="0.2">
      <c r="A23" s="12"/>
      <c r="B23" s="95"/>
      <c r="C23" s="108"/>
      <c r="D23" s="134"/>
      <c r="E23" s="125"/>
      <c r="F23" s="126"/>
      <c r="G23" s="125"/>
      <c r="H23" s="125"/>
      <c r="I23" s="125"/>
      <c r="J23" s="240" t="s">
        <v>89</v>
      </c>
      <c r="K23" s="127">
        <v>134</v>
      </c>
      <c r="L23" s="97"/>
      <c r="M23" s="128">
        <v>1</v>
      </c>
      <c r="N23" s="128">
        <v>3</v>
      </c>
      <c r="O23" s="129">
        <v>7700010030</v>
      </c>
      <c r="P23" s="130">
        <v>240</v>
      </c>
      <c r="Q23" s="101"/>
      <c r="R23" s="102"/>
      <c r="S23" s="131"/>
      <c r="T23" s="131"/>
      <c r="U23" s="131"/>
      <c r="V23" s="131"/>
      <c r="W23" s="104"/>
      <c r="X23" s="105"/>
      <c r="Y23" s="132">
        <f t="shared" si="1"/>
        <v>100000</v>
      </c>
      <c r="Z23" s="132">
        <f t="shared" si="1"/>
        <v>100000</v>
      </c>
      <c r="AA23" s="133">
        <f t="shared" si="1"/>
        <v>100000</v>
      </c>
      <c r="AB23" s="13"/>
    </row>
    <row r="24" spans="1:28" ht="12.75" customHeight="1" x14ac:dyDescent="0.2">
      <c r="A24" s="12"/>
      <c r="B24" s="95"/>
      <c r="C24" s="108"/>
      <c r="D24" s="134"/>
      <c r="E24" s="125"/>
      <c r="F24" s="126"/>
      <c r="G24" s="125"/>
      <c r="H24" s="125"/>
      <c r="I24" s="125"/>
      <c r="J24" s="126" t="s">
        <v>224</v>
      </c>
      <c r="K24" s="127">
        <v>134</v>
      </c>
      <c r="L24" s="97"/>
      <c r="M24" s="128">
        <v>1</v>
      </c>
      <c r="N24" s="128">
        <v>3</v>
      </c>
      <c r="O24" s="129">
        <v>7700010030</v>
      </c>
      <c r="P24" s="130">
        <v>244</v>
      </c>
      <c r="Q24" s="101"/>
      <c r="R24" s="102"/>
      <c r="S24" s="131"/>
      <c r="T24" s="131"/>
      <c r="U24" s="131"/>
      <c r="V24" s="131"/>
      <c r="W24" s="104"/>
      <c r="X24" s="105"/>
      <c r="Y24" s="132">
        <v>100000</v>
      </c>
      <c r="Z24" s="132">
        <v>100000</v>
      </c>
      <c r="AA24" s="133">
        <v>100000</v>
      </c>
      <c r="AB24" s="13"/>
    </row>
    <row r="25" spans="1:28" s="16" customFormat="1" ht="55.5" customHeight="1" x14ac:dyDescent="0.2">
      <c r="A25" s="14"/>
      <c r="B25" s="95"/>
      <c r="C25" s="108"/>
      <c r="D25" s="134"/>
      <c r="E25" s="134"/>
      <c r="F25" s="124"/>
      <c r="G25" s="134"/>
      <c r="H25" s="134"/>
      <c r="I25" s="134"/>
      <c r="J25" s="109" t="s">
        <v>61</v>
      </c>
      <c r="K25" s="111">
        <v>134</v>
      </c>
      <c r="L25" s="140"/>
      <c r="M25" s="113">
        <v>1</v>
      </c>
      <c r="N25" s="113">
        <v>4</v>
      </c>
      <c r="O25" s="114">
        <v>0</v>
      </c>
      <c r="P25" s="115">
        <v>0</v>
      </c>
      <c r="Q25" s="141"/>
      <c r="R25" s="142"/>
      <c r="S25" s="118"/>
      <c r="T25" s="118"/>
      <c r="U25" s="118"/>
      <c r="V25" s="118"/>
      <c r="W25" s="143"/>
      <c r="X25" s="144"/>
      <c r="Y25" s="121">
        <f>Y26</f>
        <v>9338300</v>
      </c>
      <c r="Z25" s="121">
        <f t="shared" ref="Y25:AA27" si="2">Z26</f>
        <v>8838300</v>
      </c>
      <c r="AA25" s="122">
        <f t="shared" si="2"/>
        <v>8838300</v>
      </c>
      <c r="AB25" s="15"/>
    </row>
    <row r="26" spans="1:28" s="5" customFormat="1" ht="55.5" customHeight="1" x14ac:dyDescent="0.2">
      <c r="A26" s="12"/>
      <c r="B26" s="145"/>
      <c r="C26" s="146"/>
      <c r="D26" s="472" t="s">
        <v>277</v>
      </c>
      <c r="E26" s="472"/>
      <c r="F26" s="472"/>
      <c r="G26" s="472"/>
      <c r="H26" s="472"/>
      <c r="I26" s="472"/>
      <c r="J26" s="473"/>
      <c r="K26" s="127">
        <v>134</v>
      </c>
      <c r="L26" s="97">
        <v>104</v>
      </c>
      <c r="M26" s="128">
        <v>1</v>
      </c>
      <c r="N26" s="128">
        <v>4</v>
      </c>
      <c r="O26" s="129">
        <v>6400000000</v>
      </c>
      <c r="P26" s="130">
        <v>0</v>
      </c>
      <c r="Q26" s="101"/>
      <c r="R26" s="102">
        <v>0</v>
      </c>
      <c r="S26" s="474"/>
      <c r="T26" s="474"/>
      <c r="U26" s="474"/>
      <c r="V26" s="474"/>
      <c r="W26" s="104">
        <v>0</v>
      </c>
      <c r="X26" s="105">
        <v>0</v>
      </c>
      <c r="Y26" s="132">
        <f t="shared" si="2"/>
        <v>9338300</v>
      </c>
      <c r="Z26" s="132">
        <f t="shared" si="2"/>
        <v>8838300</v>
      </c>
      <c r="AA26" s="133">
        <f t="shared" si="2"/>
        <v>8838300</v>
      </c>
      <c r="AB26" s="17" t="s">
        <v>74</v>
      </c>
    </row>
    <row r="27" spans="1:28" ht="27.75" customHeight="1" x14ac:dyDescent="0.2">
      <c r="A27" s="12"/>
      <c r="B27" s="95"/>
      <c r="C27" s="123"/>
      <c r="D27" s="124"/>
      <c r="E27" s="472" t="s">
        <v>185</v>
      </c>
      <c r="F27" s="472"/>
      <c r="G27" s="472"/>
      <c r="H27" s="472"/>
      <c r="I27" s="472"/>
      <c r="J27" s="473"/>
      <c r="K27" s="127">
        <v>134</v>
      </c>
      <c r="L27" s="97">
        <v>104</v>
      </c>
      <c r="M27" s="128">
        <v>1</v>
      </c>
      <c r="N27" s="128">
        <v>4</v>
      </c>
      <c r="O27" s="129">
        <v>6410000000</v>
      </c>
      <c r="P27" s="130">
        <v>0</v>
      </c>
      <c r="Q27" s="101"/>
      <c r="R27" s="102">
        <v>0</v>
      </c>
      <c r="S27" s="474"/>
      <c r="T27" s="474"/>
      <c r="U27" s="474"/>
      <c r="V27" s="474"/>
      <c r="W27" s="104">
        <v>0</v>
      </c>
      <c r="X27" s="105">
        <v>0</v>
      </c>
      <c r="Y27" s="132">
        <f t="shared" si="2"/>
        <v>9338300</v>
      </c>
      <c r="Z27" s="132">
        <f t="shared" si="2"/>
        <v>8838300</v>
      </c>
      <c r="AA27" s="133">
        <f t="shared" si="2"/>
        <v>8838300</v>
      </c>
      <c r="AB27" s="13" t="s">
        <v>74</v>
      </c>
    </row>
    <row r="28" spans="1:28" ht="13.5" customHeight="1" x14ac:dyDescent="0.2">
      <c r="A28" s="12"/>
      <c r="B28" s="95"/>
      <c r="C28" s="123"/>
      <c r="D28" s="134"/>
      <c r="E28" s="126"/>
      <c r="F28" s="472" t="s">
        <v>88</v>
      </c>
      <c r="G28" s="472"/>
      <c r="H28" s="472"/>
      <c r="I28" s="472"/>
      <c r="J28" s="473"/>
      <c r="K28" s="127">
        <v>134</v>
      </c>
      <c r="L28" s="97">
        <v>104</v>
      </c>
      <c r="M28" s="128">
        <v>1</v>
      </c>
      <c r="N28" s="128">
        <v>4</v>
      </c>
      <c r="O28" s="129">
        <v>6410010020</v>
      </c>
      <c r="P28" s="130">
        <v>0</v>
      </c>
      <c r="Q28" s="101"/>
      <c r="R28" s="102">
        <v>0</v>
      </c>
      <c r="S28" s="474"/>
      <c r="T28" s="474"/>
      <c r="U28" s="474"/>
      <c r="V28" s="474"/>
      <c r="W28" s="104">
        <v>0</v>
      </c>
      <c r="X28" s="105">
        <v>0</v>
      </c>
      <c r="Y28" s="132">
        <f>Y29+Y32+Y35+Y36</f>
        <v>9338300</v>
      </c>
      <c r="Z28" s="132">
        <f>Z29+Z32+Z35+Z36</f>
        <v>8838300</v>
      </c>
      <c r="AA28" s="133">
        <f>AA29+AA32+AA35+AA36</f>
        <v>8838300</v>
      </c>
      <c r="AB28" s="13" t="s">
        <v>74</v>
      </c>
    </row>
    <row r="29" spans="1:28" ht="26.25" customHeight="1" x14ac:dyDescent="0.2">
      <c r="A29" s="12"/>
      <c r="B29" s="95"/>
      <c r="C29" s="123"/>
      <c r="D29" s="134"/>
      <c r="E29" s="125"/>
      <c r="F29" s="126"/>
      <c r="G29" s="472" t="s">
        <v>87</v>
      </c>
      <c r="H29" s="472"/>
      <c r="I29" s="472"/>
      <c r="J29" s="473"/>
      <c r="K29" s="127">
        <v>134</v>
      </c>
      <c r="L29" s="97">
        <v>104</v>
      </c>
      <c r="M29" s="128">
        <v>1</v>
      </c>
      <c r="N29" s="128">
        <v>4</v>
      </c>
      <c r="O29" s="129">
        <v>6410010020</v>
      </c>
      <c r="P29" s="130">
        <v>120</v>
      </c>
      <c r="Q29" s="101"/>
      <c r="R29" s="102">
        <v>10000</v>
      </c>
      <c r="S29" s="474"/>
      <c r="T29" s="474"/>
      <c r="U29" s="474"/>
      <c r="V29" s="474"/>
      <c r="W29" s="104">
        <v>0</v>
      </c>
      <c r="X29" s="105">
        <v>0</v>
      </c>
      <c r="Y29" s="132">
        <f>Y30+Y31</f>
        <v>6734800</v>
      </c>
      <c r="Z29" s="132">
        <f>Z30+Z31</f>
        <v>6734800</v>
      </c>
      <c r="AA29" s="133">
        <f>AA30+AA31</f>
        <v>6734800</v>
      </c>
      <c r="AB29" s="13" t="s">
        <v>74</v>
      </c>
    </row>
    <row r="30" spans="1:28" ht="25.5" customHeight="1" x14ac:dyDescent="0.2">
      <c r="A30" s="12"/>
      <c r="B30" s="95"/>
      <c r="C30" s="123"/>
      <c r="D30" s="134"/>
      <c r="E30" s="125"/>
      <c r="F30" s="126"/>
      <c r="G30" s="125"/>
      <c r="H30" s="125"/>
      <c r="I30" s="125"/>
      <c r="J30" s="125" t="s">
        <v>59</v>
      </c>
      <c r="K30" s="127">
        <v>134</v>
      </c>
      <c r="L30" s="181"/>
      <c r="M30" s="182">
        <v>1</v>
      </c>
      <c r="N30" s="182">
        <v>4</v>
      </c>
      <c r="O30" s="183">
        <v>6410010020</v>
      </c>
      <c r="P30" s="130">
        <v>121</v>
      </c>
      <c r="Q30" s="127"/>
      <c r="R30" s="184"/>
      <c r="S30" s="131"/>
      <c r="T30" s="131"/>
      <c r="U30" s="131"/>
      <c r="V30" s="131"/>
      <c r="W30" s="131"/>
      <c r="X30" s="131"/>
      <c r="Y30" s="133">
        <v>5134800</v>
      </c>
      <c r="Z30" s="133">
        <v>5134800</v>
      </c>
      <c r="AA30" s="133">
        <v>5134800</v>
      </c>
      <c r="AB30" s="13"/>
    </row>
    <row r="31" spans="1:28" ht="26.25" customHeight="1" x14ac:dyDescent="0.2">
      <c r="A31" s="12"/>
      <c r="B31" s="95"/>
      <c r="C31" s="123"/>
      <c r="D31" s="134"/>
      <c r="E31" s="125"/>
      <c r="F31" s="126"/>
      <c r="G31" s="125"/>
      <c r="H31" s="125"/>
      <c r="I31" s="125"/>
      <c r="J31" s="125" t="s">
        <v>60</v>
      </c>
      <c r="K31" s="127">
        <v>134</v>
      </c>
      <c r="L31" s="181"/>
      <c r="M31" s="182">
        <v>1</v>
      </c>
      <c r="N31" s="182">
        <v>4</v>
      </c>
      <c r="O31" s="183">
        <v>6410010020</v>
      </c>
      <c r="P31" s="130">
        <v>129</v>
      </c>
      <c r="Q31" s="127"/>
      <c r="R31" s="184"/>
      <c r="S31" s="131"/>
      <c r="T31" s="131"/>
      <c r="U31" s="131"/>
      <c r="V31" s="131"/>
      <c r="W31" s="131"/>
      <c r="X31" s="131"/>
      <c r="Y31" s="133">
        <v>1600000</v>
      </c>
      <c r="Z31" s="133">
        <v>1600000</v>
      </c>
      <c r="AA31" s="133">
        <v>1600000</v>
      </c>
      <c r="AB31" s="13" t="s">
        <v>74</v>
      </c>
    </row>
    <row r="32" spans="1:28" ht="27.75" customHeight="1" x14ac:dyDescent="0.2">
      <c r="A32" s="12"/>
      <c r="B32" s="95"/>
      <c r="C32" s="123"/>
      <c r="D32" s="134"/>
      <c r="E32" s="125"/>
      <c r="F32" s="126"/>
      <c r="G32" s="472" t="s">
        <v>89</v>
      </c>
      <c r="H32" s="472"/>
      <c r="I32" s="472"/>
      <c r="J32" s="473"/>
      <c r="K32" s="127">
        <v>134</v>
      </c>
      <c r="L32" s="97">
        <v>104</v>
      </c>
      <c r="M32" s="128">
        <v>1</v>
      </c>
      <c r="N32" s="128">
        <v>4</v>
      </c>
      <c r="O32" s="129">
        <v>6410010020</v>
      </c>
      <c r="P32" s="130" t="s">
        <v>90</v>
      </c>
      <c r="Q32" s="101"/>
      <c r="R32" s="102">
        <v>10000</v>
      </c>
      <c r="S32" s="474"/>
      <c r="T32" s="474"/>
      <c r="U32" s="474"/>
      <c r="V32" s="474"/>
      <c r="W32" s="104">
        <v>0</v>
      </c>
      <c r="X32" s="105">
        <v>0</v>
      </c>
      <c r="Y32" s="132">
        <f>Y33+Y34</f>
        <v>2500000</v>
      </c>
      <c r="Z32" s="132">
        <f>Z33+Z34</f>
        <v>2000000</v>
      </c>
      <c r="AA32" s="133">
        <f>AA33+AA34</f>
        <v>2000000</v>
      </c>
      <c r="AB32" s="13"/>
    </row>
    <row r="33" spans="1:28" ht="12.75" customHeight="1" x14ac:dyDescent="0.2">
      <c r="A33" s="12"/>
      <c r="B33" s="95"/>
      <c r="C33" s="123"/>
      <c r="D33" s="134"/>
      <c r="E33" s="125"/>
      <c r="F33" s="126"/>
      <c r="G33" s="125"/>
      <c r="H33" s="125"/>
      <c r="I33" s="125"/>
      <c r="J33" s="126" t="s">
        <v>224</v>
      </c>
      <c r="K33" s="127">
        <v>134</v>
      </c>
      <c r="L33" s="97"/>
      <c r="M33" s="128">
        <v>1</v>
      </c>
      <c r="N33" s="128">
        <v>4</v>
      </c>
      <c r="O33" s="129">
        <v>6410010020</v>
      </c>
      <c r="P33" s="130">
        <v>244</v>
      </c>
      <c r="Q33" s="101"/>
      <c r="R33" s="102"/>
      <c r="S33" s="131"/>
      <c r="T33" s="131"/>
      <c r="U33" s="131"/>
      <c r="V33" s="131"/>
      <c r="W33" s="104"/>
      <c r="X33" s="105"/>
      <c r="Y33" s="132">
        <v>2235000</v>
      </c>
      <c r="Z33" s="132">
        <v>1735000</v>
      </c>
      <c r="AA33" s="133">
        <v>1735000</v>
      </c>
      <c r="AB33" s="13"/>
    </row>
    <row r="34" spans="1:28" ht="12.75" customHeight="1" x14ac:dyDescent="0.2">
      <c r="A34" s="12"/>
      <c r="B34" s="95"/>
      <c r="C34" s="147"/>
      <c r="D34" s="148"/>
      <c r="E34" s="149"/>
      <c r="F34" s="150"/>
      <c r="G34" s="149"/>
      <c r="H34" s="149"/>
      <c r="I34" s="149"/>
      <c r="J34" s="46" t="s">
        <v>283</v>
      </c>
      <c r="K34" s="127">
        <v>134</v>
      </c>
      <c r="L34" s="97"/>
      <c r="M34" s="128">
        <v>1</v>
      </c>
      <c r="N34" s="128">
        <v>4</v>
      </c>
      <c r="O34" s="129">
        <v>6410010020</v>
      </c>
      <c r="P34" s="130">
        <v>247</v>
      </c>
      <c r="Q34" s="101"/>
      <c r="R34" s="102"/>
      <c r="S34" s="131"/>
      <c r="T34" s="131"/>
      <c r="U34" s="131"/>
      <c r="V34" s="131"/>
      <c r="W34" s="104"/>
      <c r="X34" s="105"/>
      <c r="Y34" s="132">
        <v>265000</v>
      </c>
      <c r="Z34" s="132">
        <v>265000</v>
      </c>
      <c r="AA34" s="133">
        <v>265000</v>
      </c>
      <c r="AB34" s="13"/>
    </row>
    <row r="35" spans="1:28" s="32" customFormat="1" ht="12" customHeight="1" x14ac:dyDescent="0.2">
      <c r="A35" s="12"/>
      <c r="B35" s="95"/>
      <c r="C35" s="147"/>
      <c r="D35" s="148"/>
      <c r="E35" s="149"/>
      <c r="F35" s="150"/>
      <c r="G35" s="149"/>
      <c r="H35" s="149"/>
      <c r="I35" s="149"/>
      <c r="J35" s="150" t="s">
        <v>48</v>
      </c>
      <c r="K35" s="127">
        <v>134</v>
      </c>
      <c r="L35" s="97"/>
      <c r="M35" s="128">
        <v>1</v>
      </c>
      <c r="N35" s="128">
        <v>4</v>
      </c>
      <c r="O35" s="129">
        <v>6410010020</v>
      </c>
      <c r="P35" s="130">
        <v>540</v>
      </c>
      <c r="Q35" s="101"/>
      <c r="R35" s="102"/>
      <c r="S35" s="131"/>
      <c r="T35" s="131"/>
      <c r="U35" s="131"/>
      <c r="V35" s="131"/>
      <c r="W35" s="104"/>
      <c r="X35" s="105"/>
      <c r="Y35" s="132">
        <v>67000</v>
      </c>
      <c r="Z35" s="132">
        <v>67000</v>
      </c>
      <c r="AA35" s="133">
        <v>67000</v>
      </c>
      <c r="AB35" s="31"/>
    </row>
    <row r="36" spans="1:28" s="32" customFormat="1" ht="15" customHeight="1" x14ac:dyDescent="0.2">
      <c r="A36" s="12"/>
      <c r="B36" s="151"/>
      <c r="C36" s="152"/>
      <c r="D36" s="153"/>
      <c r="E36" s="154"/>
      <c r="F36" s="155"/>
      <c r="G36" s="154"/>
      <c r="H36" s="154"/>
      <c r="I36" s="154"/>
      <c r="J36" s="150" t="s">
        <v>151</v>
      </c>
      <c r="K36" s="127">
        <v>134</v>
      </c>
      <c r="L36" s="97"/>
      <c r="M36" s="128">
        <v>1</v>
      </c>
      <c r="N36" s="128">
        <v>4</v>
      </c>
      <c r="O36" s="129">
        <v>6410010020</v>
      </c>
      <c r="P36" s="130">
        <v>850</v>
      </c>
      <c r="Q36" s="101"/>
      <c r="R36" s="102"/>
      <c r="S36" s="131"/>
      <c r="T36" s="131"/>
      <c r="U36" s="131"/>
      <c r="V36" s="131"/>
      <c r="W36" s="104"/>
      <c r="X36" s="105"/>
      <c r="Y36" s="132">
        <f>Y38+Y39+Y37</f>
        <v>36500</v>
      </c>
      <c r="Z36" s="132">
        <f>Z37+Z38+Z39</f>
        <v>36500</v>
      </c>
      <c r="AA36" s="133">
        <f>AA37+AA38+AA39</f>
        <v>36500</v>
      </c>
      <c r="AB36" s="31"/>
    </row>
    <row r="37" spans="1:28" ht="14.25" customHeight="1" x14ac:dyDescent="0.2">
      <c r="A37" s="12"/>
      <c r="B37" s="151"/>
      <c r="C37" s="152"/>
      <c r="D37" s="153"/>
      <c r="E37" s="154"/>
      <c r="F37" s="155"/>
      <c r="G37" s="155"/>
      <c r="H37" s="155"/>
      <c r="I37" s="155"/>
      <c r="J37" s="150" t="s">
        <v>209</v>
      </c>
      <c r="K37" s="127">
        <v>134</v>
      </c>
      <c r="L37" s="97"/>
      <c r="M37" s="128">
        <v>1</v>
      </c>
      <c r="N37" s="128">
        <v>4</v>
      </c>
      <c r="O37" s="129">
        <v>6410010020</v>
      </c>
      <c r="P37" s="130">
        <v>851</v>
      </c>
      <c r="Q37" s="101"/>
      <c r="R37" s="102"/>
      <c r="S37" s="105"/>
      <c r="T37" s="199"/>
      <c r="U37" s="199"/>
      <c r="V37" s="104"/>
      <c r="W37" s="104"/>
      <c r="X37" s="105"/>
      <c r="Y37" s="132">
        <v>32000</v>
      </c>
      <c r="Z37" s="132">
        <v>32000</v>
      </c>
      <c r="AA37" s="133">
        <v>32000</v>
      </c>
      <c r="AB37" s="13" t="s">
        <v>74</v>
      </c>
    </row>
    <row r="38" spans="1:28" ht="15.75" customHeight="1" x14ac:dyDescent="0.2">
      <c r="A38" s="12"/>
      <c r="B38" s="95"/>
      <c r="C38" s="123"/>
      <c r="D38" s="134"/>
      <c r="E38" s="125"/>
      <c r="F38" s="126"/>
      <c r="G38" s="473" t="s">
        <v>203</v>
      </c>
      <c r="H38" s="481"/>
      <c r="I38" s="481"/>
      <c r="J38" s="482"/>
      <c r="K38" s="127">
        <v>134</v>
      </c>
      <c r="L38" s="97">
        <v>104</v>
      </c>
      <c r="M38" s="128">
        <v>1</v>
      </c>
      <c r="N38" s="128">
        <v>4</v>
      </c>
      <c r="O38" s="129">
        <v>6410010020</v>
      </c>
      <c r="P38" s="130">
        <v>852</v>
      </c>
      <c r="Q38" s="101"/>
      <c r="R38" s="102">
        <v>10000</v>
      </c>
      <c r="S38" s="378"/>
      <c r="T38" s="483"/>
      <c r="U38" s="483"/>
      <c r="V38" s="379"/>
      <c r="W38" s="104">
        <v>0</v>
      </c>
      <c r="X38" s="105">
        <v>0</v>
      </c>
      <c r="Y38" s="132">
        <v>2500</v>
      </c>
      <c r="Z38" s="132">
        <v>2500</v>
      </c>
      <c r="AA38" s="133">
        <v>2500</v>
      </c>
      <c r="AB38" s="13"/>
    </row>
    <row r="39" spans="1:28" ht="15.75" customHeight="1" x14ac:dyDescent="0.2">
      <c r="A39" s="12"/>
      <c r="B39" s="95"/>
      <c r="C39" s="123"/>
      <c r="D39" s="134"/>
      <c r="E39" s="125"/>
      <c r="F39" s="126"/>
      <c r="G39" s="125"/>
      <c r="H39" s="125"/>
      <c r="I39" s="125"/>
      <c r="J39" s="126" t="s">
        <v>204</v>
      </c>
      <c r="K39" s="127">
        <v>134</v>
      </c>
      <c r="L39" s="97"/>
      <c r="M39" s="128">
        <v>1</v>
      </c>
      <c r="N39" s="128">
        <v>4</v>
      </c>
      <c r="O39" s="129">
        <v>6410010020</v>
      </c>
      <c r="P39" s="130">
        <v>853</v>
      </c>
      <c r="Q39" s="101"/>
      <c r="R39" s="102"/>
      <c r="S39" s="131"/>
      <c r="T39" s="131"/>
      <c r="U39" s="131"/>
      <c r="V39" s="131"/>
      <c r="W39" s="104"/>
      <c r="X39" s="105"/>
      <c r="Y39" s="132">
        <v>2000</v>
      </c>
      <c r="Z39" s="132">
        <v>2000</v>
      </c>
      <c r="AA39" s="133">
        <v>2000</v>
      </c>
      <c r="AB39" s="13" t="s">
        <v>74</v>
      </c>
    </row>
    <row r="40" spans="1:28" ht="27" customHeight="1" x14ac:dyDescent="0.2">
      <c r="A40" s="12"/>
      <c r="B40" s="484" t="s">
        <v>170</v>
      </c>
      <c r="C40" s="484"/>
      <c r="D40" s="484"/>
      <c r="E40" s="484"/>
      <c r="F40" s="484"/>
      <c r="G40" s="484"/>
      <c r="H40" s="484"/>
      <c r="I40" s="484"/>
      <c r="J40" s="485"/>
      <c r="K40" s="111">
        <v>134</v>
      </c>
      <c r="L40" s="112">
        <v>200</v>
      </c>
      <c r="M40" s="113">
        <v>1</v>
      </c>
      <c r="N40" s="113">
        <v>6</v>
      </c>
      <c r="O40" s="114">
        <v>0</v>
      </c>
      <c r="P40" s="115">
        <v>0</v>
      </c>
      <c r="Q40" s="116"/>
      <c r="R40" s="117">
        <v>0</v>
      </c>
      <c r="S40" s="471"/>
      <c r="T40" s="471"/>
      <c r="U40" s="471"/>
      <c r="V40" s="471"/>
      <c r="W40" s="119">
        <v>0</v>
      </c>
      <c r="X40" s="120">
        <v>0</v>
      </c>
      <c r="Y40" s="121">
        <f>Y41</f>
        <v>570000</v>
      </c>
      <c r="Z40" s="121">
        <f>Z41</f>
        <v>570000</v>
      </c>
      <c r="AA40" s="122">
        <f>AA41</f>
        <v>570000</v>
      </c>
      <c r="AB40" s="13" t="s">
        <v>74</v>
      </c>
    </row>
    <row r="41" spans="1:28" ht="27.75" customHeight="1" x14ac:dyDescent="0.2">
      <c r="A41" s="12"/>
      <c r="B41" s="95"/>
      <c r="C41" s="108"/>
      <c r="D41" s="472" t="s">
        <v>183</v>
      </c>
      <c r="E41" s="472"/>
      <c r="F41" s="472"/>
      <c r="G41" s="472"/>
      <c r="H41" s="472"/>
      <c r="I41" s="472"/>
      <c r="J41" s="473"/>
      <c r="K41" s="127">
        <v>134</v>
      </c>
      <c r="L41" s="97">
        <v>203</v>
      </c>
      <c r="M41" s="128">
        <v>1</v>
      </c>
      <c r="N41" s="128">
        <v>6</v>
      </c>
      <c r="O41" s="129">
        <v>7700000000</v>
      </c>
      <c r="P41" s="130">
        <v>0</v>
      </c>
      <c r="Q41" s="101"/>
      <c r="R41" s="102">
        <v>0</v>
      </c>
      <c r="S41" s="474"/>
      <c r="T41" s="474"/>
      <c r="U41" s="474"/>
      <c r="V41" s="474"/>
      <c r="W41" s="104">
        <v>0</v>
      </c>
      <c r="X41" s="105">
        <v>0</v>
      </c>
      <c r="Y41" s="132">
        <f>Y43</f>
        <v>570000</v>
      </c>
      <c r="Z41" s="132">
        <f>Z43</f>
        <v>570000</v>
      </c>
      <c r="AA41" s="133">
        <f>AA43</f>
        <v>570000</v>
      </c>
      <c r="AB41" s="13" t="s">
        <v>74</v>
      </c>
    </row>
    <row r="42" spans="1:28" ht="13.5" customHeight="1" x14ac:dyDescent="0.2">
      <c r="A42" s="12"/>
      <c r="B42" s="95"/>
      <c r="C42" s="108"/>
      <c r="D42" s="126"/>
      <c r="E42" s="125"/>
      <c r="F42" s="125"/>
      <c r="G42" s="125"/>
      <c r="H42" s="125"/>
      <c r="I42" s="125"/>
      <c r="J42" s="126" t="s">
        <v>278</v>
      </c>
      <c r="K42" s="127">
        <v>134</v>
      </c>
      <c r="L42" s="97"/>
      <c r="M42" s="128">
        <v>1</v>
      </c>
      <c r="N42" s="128">
        <v>6</v>
      </c>
      <c r="O42" s="129">
        <v>7700010080</v>
      </c>
      <c r="P42" s="130">
        <v>0</v>
      </c>
      <c r="Q42" s="101"/>
      <c r="R42" s="102"/>
      <c r="S42" s="131"/>
      <c r="T42" s="131"/>
      <c r="U42" s="131"/>
      <c r="V42" s="131"/>
      <c r="W42" s="104"/>
      <c r="X42" s="105"/>
      <c r="Y42" s="132">
        <f>Y43</f>
        <v>570000</v>
      </c>
      <c r="Z42" s="132">
        <f>Z43</f>
        <v>570000</v>
      </c>
      <c r="AA42" s="133">
        <f>AA43</f>
        <v>570000</v>
      </c>
      <c r="AB42" s="13" t="s">
        <v>74</v>
      </c>
    </row>
    <row r="43" spans="1:28" ht="26.25" customHeight="1" x14ac:dyDescent="0.2">
      <c r="A43" s="12"/>
      <c r="B43" s="95"/>
      <c r="C43" s="123"/>
      <c r="D43" s="124"/>
      <c r="E43" s="472" t="s">
        <v>87</v>
      </c>
      <c r="F43" s="472"/>
      <c r="G43" s="472"/>
      <c r="H43" s="472"/>
      <c r="I43" s="472"/>
      <c r="J43" s="473"/>
      <c r="K43" s="127">
        <v>134</v>
      </c>
      <c r="L43" s="97">
        <v>203</v>
      </c>
      <c r="M43" s="128">
        <v>1</v>
      </c>
      <c r="N43" s="128">
        <v>6</v>
      </c>
      <c r="O43" s="129">
        <v>7700010080</v>
      </c>
      <c r="P43" s="130">
        <v>120</v>
      </c>
      <c r="Q43" s="101"/>
      <c r="R43" s="102">
        <v>0</v>
      </c>
      <c r="S43" s="474"/>
      <c r="T43" s="474"/>
      <c r="U43" s="474"/>
      <c r="V43" s="474"/>
      <c r="W43" s="104">
        <v>0</v>
      </c>
      <c r="X43" s="105">
        <v>0</v>
      </c>
      <c r="Y43" s="132">
        <f>Y44+Y45</f>
        <v>570000</v>
      </c>
      <c r="Z43" s="132">
        <f>Z44+Z45</f>
        <v>570000</v>
      </c>
      <c r="AA43" s="133">
        <f>AA44+AA45</f>
        <v>570000</v>
      </c>
      <c r="AB43" s="13" t="s">
        <v>74</v>
      </c>
    </row>
    <row r="44" spans="1:28" ht="14.25" customHeight="1" x14ac:dyDescent="0.2">
      <c r="A44" s="12"/>
      <c r="B44" s="95"/>
      <c r="C44" s="123"/>
      <c r="D44" s="134"/>
      <c r="E44" s="126"/>
      <c r="F44" s="472" t="s">
        <v>59</v>
      </c>
      <c r="G44" s="472"/>
      <c r="H44" s="472"/>
      <c r="I44" s="472"/>
      <c r="J44" s="473"/>
      <c r="K44" s="127">
        <v>134</v>
      </c>
      <c r="L44" s="97">
        <v>203</v>
      </c>
      <c r="M44" s="128">
        <v>1</v>
      </c>
      <c r="N44" s="128">
        <v>6</v>
      </c>
      <c r="O44" s="129">
        <v>7700010080</v>
      </c>
      <c r="P44" s="130">
        <v>121</v>
      </c>
      <c r="Q44" s="101"/>
      <c r="R44" s="102">
        <v>0</v>
      </c>
      <c r="S44" s="474"/>
      <c r="T44" s="474"/>
      <c r="U44" s="474"/>
      <c r="V44" s="474"/>
      <c r="W44" s="104">
        <v>0</v>
      </c>
      <c r="X44" s="105">
        <v>0</v>
      </c>
      <c r="Y44" s="132">
        <v>450000</v>
      </c>
      <c r="Z44" s="132">
        <v>450000</v>
      </c>
      <c r="AA44" s="133">
        <v>450000</v>
      </c>
      <c r="AB44" s="13"/>
    </row>
    <row r="45" spans="1:28" ht="25.5" customHeight="1" x14ac:dyDescent="0.2">
      <c r="A45" s="12"/>
      <c r="B45" s="95"/>
      <c r="C45" s="123"/>
      <c r="D45" s="134"/>
      <c r="E45" s="125"/>
      <c r="F45" s="126"/>
      <c r="G45" s="472" t="s">
        <v>60</v>
      </c>
      <c r="H45" s="472"/>
      <c r="I45" s="472"/>
      <c r="J45" s="473"/>
      <c r="K45" s="127">
        <v>134</v>
      </c>
      <c r="L45" s="97">
        <v>203</v>
      </c>
      <c r="M45" s="128">
        <v>1</v>
      </c>
      <c r="N45" s="128">
        <v>6</v>
      </c>
      <c r="O45" s="129">
        <v>7700010080</v>
      </c>
      <c r="P45" s="130">
        <v>129</v>
      </c>
      <c r="Q45" s="101"/>
      <c r="R45" s="102">
        <v>10000</v>
      </c>
      <c r="S45" s="474"/>
      <c r="T45" s="474"/>
      <c r="U45" s="474"/>
      <c r="V45" s="474"/>
      <c r="W45" s="104">
        <v>0</v>
      </c>
      <c r="X45" s="105">
        <v>0</v>
      </c>
      <c r="Y45" s="132">
        <v>120000</v>
      </c>
      <c r="Z45" s="132">
        <v>120000</v>
      </c>
      <c r="AA45" s="133">
        <v>120000</v>
      </c>
      <c r="AB45" s="13"/>
    </row>
    <row r="46" spans="1:28" s="32" customFormat="1" ht="14.25" customHeight="1" x14ac:dyDescent="0.2">
      <c r="A46" s="12"/>
      <c r="B46" s="95"/>
      <c r="C46" s="123"/>
      <c r="D46" s="134"/>
      <c r="E46" s="125"/>
      <c r="F46" s="126"/>
      <c r="G46" s="125"/>
      <c r="H46" s="125"/>
      <c r="I46" s="125"/>
      <c r="J46" s="109" t="s">
        <v>172</v>
      </c>
      <c r="K46" s="111">
        <v>134</v>
      </c>
      <c r="L46" s="140"/>
      <c r="M46" s="113">
        <v>1</v>
      </c>
      <c r="N46" s="113">
        <v>11</v>
      </c>
      <c r="O46" s="114">
        <v>0</v>
      </c>
      <c r="P46" s="115">
        <v>0</v>
      </c>
      <c r="Q46" s="141"/>
      <c r="R46" s="142"/>
      <c r="S46" s="118"/>
      <c r="T46" s="118"/>
      <c r="U46" s="118"/>
      <c r="V46" s="118"/>
      <c r="W46" s="143"/>
      <c r="X46" s="144"/>
      <c r="Y46" s="121">
        <f t="shared" ref="Y46:AA48" si="3">Y47</f>
        <v>100000</v>
      </c>
      <c r="Z46" s="121">
        <f t="shared" si="3"/>
        <v>100000</v>
      </c>
      <c r="AA46" s="122">
        <f t="shared" si="3"/>
        <v>100000</v>
      </c>
      <c r="AB46" s="31" t="s">
        <v>74</v>
      </c>
    </row>
    <row r="47" spans="1:28" s="32" customFormat="1" ht="25.5" customHeight="1" x14ac:dyDescent="0.2">
      <c r="A47" s="12"/>
      <c r="B47" s="95"/>
      <c r="C47" s="123"/>
      <c r="D47" s="134"/>
      <c r="E47" s="125"/>
      <c r="F47" s="126"/>
      <c r="G47" s="125"/>
      <c r="H47" s="125"/>
      <c r="I47" s="125"/>
      <c r="J47" s="126" t="s">
        <v>183</v>
      </c>
      <c r="K47" s="127">
        <v>134</v>
      </c>
      <c r="L47" s="97"/>
      <c r="M47" s="128">
        <v>1</v>
      </c>
      <c r="N47" s="128">
        <v>11</v>
      </c>
      <c r="O47" s="129">
        <v>7700000000</v>
      </c>
      <c r="P47" s="130">
        <v>0</v>
      </c>
      <c r="Q47" s="101"/>
      <c r="R47" s="102"/>
      <c r="S47" s="131"/>
      <c r="T47" s="131"/>
      <c r="U47" s="131"/>
      <c r="V47" s="131"/>
      <c r="W47" s="104"/>
      <c r="X47" s="105"/>
      <c r="Y47" s="132">
        <f t="shared" si="3"/>
        <v>100000</v>
      </c>
      <c r="Z47" s="132">
        <f t="shared" si="3"/>
        <v>100000</v>
      </c>
      <c r="AA47" s="133">
        <f t="shared" si="3"/>
        <v>100000</v>
      </c>
      <c r="AB47" s="31"/>
    </row>
    <row r="48" spans="1:28" s="32" customFormat="1" ht="16.5" customHeight="1" x14ac:dyDescent="0.2">
      <c r="A48" s="12"/>
      <c r="B48" s="95"/>
      <c r="C48" s="123"/>
      <c r="D48" s="134"/>
      <c r="E48" s="125"/>
      <c r="F48" s="126"/>
      <c r="G48" s="125"/>
      <c r="H48" s="125"/>
      <c r="I48" s="125"/>
      <c r="J48" s="126" t="s">
        <v>205</v>
      </c>
      <c r="K48" s="127">
        <v>134</v>
      </c>
      <c r="L48" s="97"/>
      <c r="M48" s="128">
        <v>1</v>
      </c>
      <c r="N48" s="128">
        <v>11</v>
      </c>
      <c r="O48" s="129">
        <v>7700000040</v>
      </c>
      <c r="P48" s="130">
        <v>0</v>
      </c>
      <c r="Q48" s="101"/>
      <c r="R48" s="102"/>
      <c r="S48" s="131"/>
      <c r="T48" s="131"/>
      <c r="U48" s="131"/>
      <c r="V48" s="131"/>
      <c r="W48" s="104"/>
      <c r="X48" s="105"/>
      <c r="Y48" s="132">
        <f t="shared" si="3"/>
        <v>100000</v>
      </c>
      <c r="Z48" s="132">
        <f t="shared" si="3"/>
        <v>100000</v>
      </c>
      <c r="AA48" s="133">
        <f t="shared" si="3"/>
        <v>100000</v>
      </c>
      <c r="AB48" s="31"/>
    </row>
    <row r="49" spans="1:28" s="32" customFormat="1" ht="15" customHeight="1" x14ac:dyDescent="0.2">
      <c r="A49" s="12"/>
      <c r="B49" s="95"/>
      <c r="C49" s="123"/>
      <c r="D49" s="134"/>
      <c r="E49" s="125"/>
      <c r="F49" s="126"/>
      <c r="G49" s="125"/>
      <c r="H49" s="125"/>
      <c r="I49" s="125"/>
      <c r="J49" s="126" t="s">
        <v>188</v>
      </c>
      <c r="K49" s="127">
        <v>134</v>
      </c>
      <c r="L49" s="97">
        <v>203</v>
      </c>
      <c r="M49" s="128">
        <v>1</v>
      </c>
      <c r="N49" s="128">
        <v>11</v>
      </c>
      <c r="O49" s="129">
        <v>7700000040</v>
      </c>
      <c r="P49" s="130">
        <v>870</v>
      </c>
      <c r="Q49" s="101"/>
      <c r="R49" s="102"/>
      <c r="S49" s="131"/>
      <c r="T49" s="131"/>
      <c r="U49" s="131"/>
      <c r="V49" s="131"/>
      <c r="W49" s="104"/>
      <c r="X49" s="105"/>
      <c r="Y49" s="132">
        <v>100000</v>
      </c>
      <c r="Z49" s="132">
        <v>100000</v>
      </c>
      <c r="AA49" s="133">
        <v>100000</v>
      </c>
      <c r="AB49" s="31"/>
    </row>
    <row r="50" spans="1:28" s="32" customFormat="1" ht="16.5" customHeight="1" x14ac:dyDescent="0.2">
      <c r="A50" s="12"/>
      <c r="B50" s="151"/>
      <c r="C50" s="156"/>
      <c r="D50" s="157"/>
      <c r="E50" s="157"/>
      <c r="F50" s="157"/>
      <c r="G50" s="157"/>
      <c r="H50" s="157"/>
      <c r="I50" s="157"/>
      <c r="J50" s="158" t="s">
        <v>174</v>
      </c>
      <c r="K50" s="111">
        <v>134</v>
      </c>
      <c r="L50" s="112"/>
      <c r="M50" s="113">
        <v>1</v>
      </c>
      <c r="N50" s="113">
        <v>13</v>
      </c>
      <c r="O50" s="114">
        <v>0</v>
      </c>
      <c r="P50" s="115">
        <v>0</v>
      </c>
      <c r="Q50" s="116"/>
      <c r="R50" s="117"/>
      <c r="S50" s="118"/>
      <c r="T50" s="118"/>
      <c r="U50" s="118"/>
      <c r="V50" s="118"/>
      <c r="W50" s="119"/>
      <c r="X50" s="120"/>
      <c r="Y50" s="121">
        <f t="shared" ref="Y50:AA53" si="4">Y51</f>
        <v>617150</v>
      </c>
      <c r="Z50" s="121">
        <f t="shared" si="4"/>
        <v>617150</v>
      </c>
      <c r="AA50" s="122">
        <f t="shared" si="4"/>
        <v>617150</v>
      </c>
      <c r="AB50" s="31"/>
    </row>
    <row r="51" spans="1:28" s="32" customFormat="1" ht="16.5" customHeight="1" x14ac:dyDescent="0.2">
      <c r="A51" s="12"/>
      <c r="B51" s="151"/>
      <c r="C51" s="159"/>
      <c r="D51" s="160"/>
      <c r="E51" s="486" t="s">
        <v>183</v>
      </c>
      <c r="F51" s="487"/>
      <c r="G51" s="487"/>
      <c r="H51" s="487"/>
      <c r="I51" s="487"/>
      <c r="J51" s="488"/>
      <c r="K51" s="127">
        <v>134</v>
      </c>
      <c r="L51" s="97">
        <v>304</v>
      </c>
      <c r="M51" s="128">
        <v>1</v>
      </c>
      <c r="N51" s="128">
        <v>13</v>
      </c>
      <c r="O51" s="129">
        <v>7700000000</v>
      </c>
      <c r="P51" s="130">
        <v>0</v>
      </c>
      <c r="Q51" s="101"/>
      <c r="R51" s="102">
        <v>0</v>
      </c>
      <c r="S51" s="474"/>
      <c r="T51" s="474"/>
      <c r="U51" s="474"/>
      <c r="V51" s="474"/>
      <c r="W51" s="104">
        <v>0</v>
      </c>
      <c r="X51" s="105">
        <v>0</v>
      </c>
      <c r="Y51" s="132">
        <f>Y52+Y55</f>
        <v>617150</v>
      </c>
      <c r="Z51" s="132">
        <f>Z52+Z55</f>
        <v>617150</v>
      </c>
      <c r="AA51" s="133">
        <f>AA52+AA55</f>
        <v>617150</v>
      </c>
      <c r="AB51" s="31"/>
    </row>
    <row r="52" spans="1:28" s="32" customFormat="1" ht="25.5" customHeight="1" x14ac:dyDescent="0.2">
      <c r="A52" s="12"/>
      <c r="B52" s="151"/>
      <c r="C52" s="159"/>
      <c r="D52" s="162"/>
      <c r="E52" s="163"/>
      <c r="F52" s="486" t="s">
        <v>210</v>
      </c>
      <c r="G52" s="487"/>
      <c r="H52" s="487"/>
      <c r="I52" s="487"/>
      <c r="J52" s="488"/>
      <c r="K52" s="127">
        <v>134</v>
      </c>
      <c r="L52" s="97">
        <v>304</v>
      </c>
      <c r="M52" s="128">
        <v>1</v>
      </c>
      <c r="N52" s="128">
        <v>13</v>
      </c>
      <c r="O52" s="129">
        <v>7700090010</v>
      </c>
      <c r="P52" s="130">
        <v>0</v>
      </c>
      <c r="Q52" s="101"/>
      <c r="R52" s="102">
        <v>0</v>
      </c>
      <c r="S52" s="474"/>
      <c r="T52" s="474"/>
      <c r="U52" s="474"/>
      <c r="V52" s="474"/>
      <c r="W52" s="104">
        <v>0</v>
      </c>
      <c r="X52" s="105">
        <v>0</v>
      </c>
      <c r="Y52" s="132">
        <f>Y53</f>
        <v>600000</v>
      </c>
      <c r="Z52" s="132">
        <f t="shared" si="4"/>
        <v>600000</v>
      </c>
      <c r="AA52" s="133">
        <f t="shared" si="4"/>
        <v>600000</v>
      </c>
      <c r="AB52" s="31"/>
    </row>
    <row r="53" spans="1:28" s="32" customFormat="1" ht="26.25" customHeight="1" x14ac:dyDescent="0.2">
      <c r="A53" s="12"/>
      <c r="B53" s="151"/>
      <c r="C53" s="159"/>
      <c r="D53" s="162"/>
      <c r="E53" s="163"/>
      <c r="F53" s="163"/>
      <c r="G53" s="164"/>
      <c r="H53" s="164"/>
      <c r="I53" s="164"/>
      <c r="J53" s="126" t="s">
        <v>89</v>
      </c>
      <c r="K53" s="127">
        <v>134</v>
      </c>
      <c r="L53" s="97">
        <v>304</v>
      </c>
      <c r="M53" s="128">
        <v>1</v>
      </c>
      <c r="N53" s="128">
        <v>13</v>
      </c>
      <c r="O53" s="129">
        <v>7700090010</v>
      </c>
      <c r="P53" s="130">
        <v>240</v>
      </c>
      <c r="Q53" s="101"/>
      <c r="R53" s="102"/>
      <c r="S53" s="131"/>
      <c r="T53" s="131"/>
      <c r="U53" s="131"/>
      <c r="V53" s="131"/>
      <c r="W53" s="104"/>
      <c r="X53" s="105"/>
      <c r="Y53" s="132">
        <f t="shared" si="4"/>
        <v>600000</v>
      </c>
      <c r="Z53" s="132">
        <f t="shared" si="4"/>
        <v>600000</v>
      </c>
      <c r="AA53" s="133">
        <f t="shared" si="4"/>
        <v>600000</v>
      </c>
      <c r="AB53" s="31"/>
    </row>
    <row r="54" spans="1:28" s="32" customFormat="1" ht="17.25" customHeight="1" x14ac:dyDescent="0.2">
      <c r="A54" s="12"/>
      <c r="B54" s="151"/>
      <c r="C54" s="165"/>
      <c r="D54" s="162"/>
      <c r="E54" s="163"/>
      <c r="F54" s="163"/>
      <c r="G54" s="164"/>
      <c r="H54" s="164"/>
      <c r="I54" s="164"/>
      <c r="J54" s="126" t="s">
        <v>224</v>
      </c>
      <c r="K54" s="127">
        <v>134</v>
      </c>
      <c r="L54" s="97"/>
      <c r="M54" s="128">
        <v>1</v>
      </c>
      <c r="N54" s="128">
        <v>13</v>
      </c>
      <c r="O54" s="129">
        <v>7700090010</v>
      </c>
      <c r="P54" s="130">
        <v>244</v>
      </c>
      <c r="Q54" s="101"/>
      <c r="R54" s="102"/>
      <c r="S54" s="131"/>
      <c r="T54" s="131"/>
      <c r="U54" s="131"/>
      <c r="V54" s="131"/>
      <c r="W54" s="104"/>
      <c r="X54" s="105"/>
      <c r="Y54" s="132">
        <v>600000</v>
      </c>
      <c r="Z54" s="132">
        <v>600000</v>
      </c>
      <c r="AA54" s="133">
        <v>600000</v>
      </c>
      <c r="AB54" s="31" t="s">
        <v>74</v>
      </c>
    </row>
    <row r="55" spans="1:28" s="32" customFormat="1" ht="24.75" customHeight="1" x14ac:dyDescent="0.2">
      <c r="A55" s="12"/>
      <c r="B55" s="151"/>
      <c r="C55" s="165"/>
      <c r="D55" s="162"/>
      <c r="E55" s="163"/>
      <c r="F55" s="163"/>
      <c r="G55" s="164"/>
      <c r="H55" s="164"/>
      <c r="I55" s="164"/>
      <c r="J55" s="126" t="s">
        <v>231</v>
      </c>
      <c r="K55" s="127">
        <v>134</v>
      </c>
      <c r="L55" s="97"/>
      <c r="M55" s="128">
        <v>1</v>
      </c>
      <c r="N55" s="128">
        <v>13</v>
      </c>
      <c r="O55" s="129">
        <v>7700095100</v>
      </c>
      <c r="P55" s="130">
        <v>0</v>
      </c>
      <c r="Q55" s="101"/>
      <c r="R55" s="102"/>
      <c r="S55" s="131"/>
      <c r="T55" s="131"/>
      <c r="U55" s="131"/>
      <c r="V55" s="131"/>
      <c r="W55" s="104"/>
      <c r="X55" s="105"/>
      <c r="Y55" s="132">
        <f t="shared" ref="Y55:AA56" si="5">Y56</f>
        <v>17150</v>
      </c>
      <c r="Z55" s="132">
        <f t="shared" si="5"/>
        <v>17150</v>
      </c>
      <c r="AA55" s="133">
        <f t="shared" si="5"/>
        <v>17150</v>
      </c>
      <c r="AB55" s="31" t="s">
        <v>74</v>
      </c>
    </row>
    <row r="56" spans="1:28" s="32" customFormat="1" ht="13.5" customHeight="1" x14ac:dyDescent="0.2">
      <c r="A56" s="12"/>
      <c r="B56" s="151"/>
      <c r="C56" s="165"/>
      <c r="D56" s="162"/>
      <c r="E56" s="163"/>
      <c r="F56" s="163"/>
      <c r="G56" s="164"/>
      <c r="H56" s="164"/>
      <c r="I56" s="164"/>
      <c r="J56" s="126" t="s">
        <v>151</v>
      </c>
      <c r="K56" s="127">
        <v>134</v>
      </c>
      <c r="L56" s="97"/>
      <c r="M56" s="128">
        <v>1</v>
      </c>
      <c r="N56" s="128">
        <v>13</v>
      </c>
      <c r="O56" s="129">
        <v>7700095100</v>
      </c>
      <c r="P56" s="130">
        <v>850</v>
      </c>
      <c r="Q56" s="101"/>
      <c r="R56" s="102"/>
      <c r="S56" s="131"/>
      <c r="T56" s="131"/>
      <c r="U56" s="131"/>
      <c r="V56" s="131"/>
      <c r="W56" s="104"/>
      <c r="X56" s="105"/>
      <c r="Y56" s="132">
        <f t="shared" si="5"/>
        <v>17150</v>
      </c>
      <c r="Z56" s="132">
        <f t="shared" si="5"/>
        <v>17150</v>
      </c>
      <c r="AA56" s="133">
        <f t="shared" si="5"/>
        <v>17150</v>
      </c>
      <c r="AB56" s="31" t="s">
        <v>74</v>
      </c>
    </row>
    <row r="57" spans="1:28" s="32" customFormat="1" ht="15.75" customHeight="1" x14ac:dyDescent="0.2">
      <c r="A57" s="12"/>
      <c r="B57" s="151"/>
      <c r="C57" s="165"/>
      <c r="D57" s="162"/>
      <c r="E57" s="163"/>
      <c r="F57" s="163"/>
      <c r="G57" s="164"/>
      <c r="H57" s="164"/>
      <c r="I57" s="164"/>
      <c r="J57" s="126" t="s">
        <v>204</v>
      </c>
      <c r="K57" s="127">
        <v>134</v>
      </c>
      <c r="L57" s="97"/>
      <c r="M57" s="128">
        <v>1</v>
      </c>
      <c r="N57" s="128">
        <v>13</v>
      </c>
      <c r="O57" s="129">
        <v>7700095100</v>
      </c>
      <c r="P57" s="130">
        <v>853</v>
      </c>
      <c r="Q57" s="101"/>
      <c r="R57" s="102"/>
      <c r="S57" s="131"/>
      <c r="T57" s="131"/>
      <c r="U57" s="131"/>
      <c r="V57" s="131"/>
      <c r="W57" s="104"/>
      <c r="X57" s="105"/>
      <c r="Y57" s="132">
        <v>17150</v>
      </c>
      <c r="Z57" s="132">
        <v>17150</v>
      </c>
      <c r="AA57" s="133">
        <v>17150</v>
      </c>
      <c r="AB57" s="31"/>
    </row>
    <row r="58" spans="1:28" s="32" customFormat="1" ht="24.75" customHeight="1" x14ac:dyDescent="0.2">
      <c r="A58" s="12"/>
      <c r="B58" s="151"/>
      <c r="C58" s="165"/>
      <c r="D58" s="162"/>
      <c r="E58" s="163"/>
      <c r="F58" s="163"/>
      <c r="G58" s="164"/>
      <c r="H58" s="164"/>
      <c r="I58" s="164"/>
      <c r="J58" s="124" t="s">
        <v>62</v>
      </c>
      <c r="K58" s="96">
        <v>134</v>
      </c>
      <c r="L58" s="135"/>
      <c r="M58" s="98">
        <v>3</v>
      </c>
      <c r="N58" s="98">
        <v>0</v>
      </c>
      <c r="O58" s="99">
        <v>0</v>
      </c>
      <c r="P58" s="100">
        <v>0</v>
      </c>
      <c r="Q58" s="136"/>
      <c r="R58" s="137"/>
      <c r="S58" s="103"/>
      <c r="T58" s="103"/>
      <c r="U58" s="103"/>
      <c r="V58" s="103"/>
      <c r="W58" s="138"/>
      <c r="X58" s="139"/>
      <c r="Y58" s="106">
        <f>Y59+Y66</f>
        <v>1522500</v>
      </c>
      <c r="Z58" s="106">
        <f>Z59+Z66</f>
        <v>1522500</v>
      </c>
      <c r="AA58" s="107">
        <f>AA59+AA66</f>
        <v>1522500</v>
      </c>
      <c r="AB58" s="31"/>
    </row>
    <row r="59" spans="1:28" s="5" customFormat="1" ht="16.5" customHeight="1" x14ac:dyDescent="0.2">
      <c r="A59" s="12"/>
      <c r="B59" s="151"/>
      <c r="C59" s="165"/>
      <c r="D59" s="489" t="s">
        <v>143</v>
      </c>
      <c r="E59" s="489"/>
      <c r="F59" s="489"/>
      <c r="G59" s="489"/>
      <c r="H59" s="489"/>
      <c r="I59" s="489"/>
      <c r="J59" s="490"/>
      <c r="K59" s="111">
        <v>134</v>
      </c>
      <c r="L59" s="112">
        <v>310</v>
      </c>
      <c r="M59" s="113">
        <v>3</v>
      </c>
      <c r="N59" s="113">
        <v>10</v>
      </c>
      <c r="O59" s="114">
        <v>0</v>
      </c>
      <c r="P59" s="115">
        <v>0</v>
      </c>
      <c r="Q59" s="116"/>
      <c r="R59" s="117">
        <v>0</v>
      </c>
      <c r="S59" s="471"/>
      <c r="T59" s="471"/>
      <c r="U59" s="471"/>
      <c r="V59" s="471"/>
      <c r="W59" s="119">
        <v>0</v>
      </c>
      <c r="X59" s="120">
        <v>0</v>
      </c>
      <c r="Y59" s="121">
        <f t="shared" ref="Y59:AA62" si="6">Y60</f>
        <v>1500000</v>
      </c>
      <c r="Z59" s="121">
        <f t="shared" si="6"/>
        <v>1500000</v>
      </c>
      <c r="AA59" s="122">
        <f t="shared" si="6"/>
        <v>1500000</v>
      </c>
      <c r="AB59" s="31" t="s">
        <v>74</v>
      </c>
    </row>
    <row r="60" spans="1:28" s="5" customFormat="1" ht="56.25" customHeight="1" x14ac:dyDescent="0.2">
      <c r="A60" s="12"/>
      <c r="B60" s="151"/>
      <c r="C60" s="159"/>
      <c r="D60" s="160"/>
      <c r="E60" s="479" t="s">
        <v>277</v>
      </c>
      <c r="F60" s="479"/>
      <c r="G60" s="479"/>
      <c r="H60" s="479"/>
      <c r="I60" s="479"/>
      <c r="J60" s="480"/>
      <c r="K60" s="127">
        <v>134</v>
      </c>
      <c r="L60" s="97">
        <v>310</v>
      </c>
      <c r="M60" s="128">
        <v>3</v>
      </c>
      <c r="N60" s="128">
        <v>10</v>
      </c>
      <c r="O60" s="129">
        <v>6400000000</v>
      </c>
      <c r="P60" s="130">
        <v>0</v>
      </c>
      <c r="Q60" s="101"/>
      <c r="R60" s="102">
        <v>0</v>
      </c>
      <c r="S60" s="474"/>
      <c r="T60" s="474"/>
      <c r="U60" s="474"/>
      <c r="V60" s="474"/>
      <c r="W60" s="104">
        <v>0</v>
      </c>
      <c r="X60" s="105">
        <v>0</v>
      </c>
      <c r="Y60" s="132">
        <f t="shared" si="6"/>
        <v>1500000</v>
      </c>
      <c r="Z60" s="132">
        <f t="shared" si="6"/>
        <v>1500000</v>
      </c>
      <c r="AA60" s="133">
        <f t="shared" si="6"/>
        <v>1500000</v>
      </c>
      <c r="AB60" s="17"/>
    </row>
    <row r="61" spans="1:28" s="5" customFormat="1" ht="41.25" customHeight="1" x14ac:dyDescent="0.2">
      <c r="A61" s="12"/>
      <c r="B61" s="151"/>
      <c r="C61" s="159"/>
      <c r="D61" s="162"/>
      <c r="E61" s="163"/>
      <c r="F61" s="473" t="s">
        <v>200</v>
      </c>
      <c r="G61" s="481"/>
      <c r="H61" s="481"/>
      <c r="I61" s="481"/>
      <c r="J61" s="482"/>
      <c r="K61" s="127">
        <v>134</v>
      </c>
      <c r="L61" s="97">
        <v>310</v>
      </c>
      <c r="M61" s="128">
        <v>3</v>
      </c>
      <c r="N61" s="128">
        <v>10</v>
      </c>
      <c r="O61" s="129">
        <v>6420000000</v>
      </c>
      <c r="P61" s="130">
        <v>0</v>
      </c>
      <c r="Q61" s="101"/>
      <c r="R61" s="102">
        <v>0</v>
      </c>
      <c r="S61" s="474"/>
      <c r="T61" s="474"/>
      <c r="U61" s="474"/>
      <c r="V61" s="474"/>
      <c r="W61" s="104">
        <v>0</v>
      </c>
      <c r="X61" s="105">
        <v>0</v>
      </c>
      <c r="Y61" s="132">
        <f t="shared" si="6"/>
        <v>1500000</v>
      </c>
      <c r="Z61" s="132">
        <f t="shared" si="6"/>
        <v>1500000</v>
      </c>
      <c r="AA61" s="133">
        <f t="shared" si="6"/>
        <v>1500000</v>
      </c>
      <c r="AB61" s="17"/>
    </row>
    <row r="62" spans="1:28" s="5" customFormat="1" ht="38.25" customHeight="1" x14ac:dyDescent="0.2">
      <c r="A62" s="12"/>
      <c r="B62" s="151"/>
      <c r="C62" s="159"/>
      <c r="D62" s="162"/>
      <c r="E62" s="163"/>
      <c r="F62" s="163"/>
      <c r="G62" s="164"/>
      <c r="H62" s="164"/>
      <c r="I62" s="164"/>
      <c r="J62" s="126" t="s">
        <v>191</v>
      </c>
      <c r="K62" s="127">
        <v>134</v>
      </c>
      <c r="L62" s="97">
        <v>310</v>
      </c>
      <c r="M62" s="128">
        <v>3</v>
      </c>
      <c r="N62" s="128">
        <v>10</v>
      </c>
      <c r="O62" s="129">
        <v>6420095020</v>
      </c>
      <c r="P62" s="130">
        <v>0</v>
      </c>
      <c r="Q62" s="101"/>
      <c r="R62" s="102"/>
      <c r="S62" s="131"/>
      <c r="T62" s="131"/>
      <c r="U62" s="131"/>
      <c r="V62" s="131"/>
      <c r="W62" s="104"/>
      <c r="X62" s="105"/>
      <c r="Y62" s="132">
        <f t="shared" si="6"/>
        <v>1500000</v>
      </c>
      <c r="Z62" s="132">
        <f t="shared" si="6"/>
        <v>1500000</v>
      </c>
      <c r="AA62" s="133">
        <f t="shared" si="6"/>
        <v>1500000</v>
      </c>
      <c r="AB62" s="17"/>
    </row>
    <row r="63" spans="1:28" s="5" customFormat="1" ht="28.5" customHeight="1" x14ac:dyDescent="0.2">
      <c r="A63" s="12"/>
      <c r="B63" s="151"/>
      <c r="C63" s="159"/>
      <c r="D63" s="162"/>
      <c r="E63" s="163"/>
      <c r="F63" s="163"/>
      <c r="G63" s="164"/>
      <c r="H63" s="164"/>
      <c r="I63" s="164"/>
      <c r="J63" s="126" t="s">
        <v>89</v>
      </c>
      <c r="K63" s="127">
        <v>134</v>
      </c>
      <c r="L63" s="97">
        <v>310</v>
      </c>
      <c r="M63" s="128">
        <v>3</v>
      </c>
      <c r="N63" s="128">
        <v>10</v>
      </c>
      <c r="O63" s="129">
        <v>6420095020</v>
      </c>
      <c r="P63" s="130">
        <v>240</v>
      </c>
      <c r="Q63" s="101"/>
      <c r="R63" s="102"/>
      <c r="S63" s="131"/>
      <c r="T63" s="131"/>
      <c r="U63" s="131"/>
      <c r="V63" s="131"/>
      <c r="W63" s="104"/>
      <c r="X63" s="105"/>
      <c r="Y63" s="132">
        <f>Y64+Y65</f>
        <v>1500000</v>
      </c>
      <c r="Z63" s="132">
        <f>Z64+Z65</f>
        <v>1500000</v>
      </c>
      <c r="AA63" s="133">
        <f>AA64+AA65</f>
        <v>1500000</v>
      </c>
      <c r="AB63" s="17"/>
    </row>
    <row r="64" spans="1:28" ht="12.75" customHeight="1" x14ac:dyDescent="0.2">
      <c r="A64" s="12"/>
      <c r="B64" s="151"/>
      <c r="C64" s="159"/>
      <c r="D64" s="162"/>
      <c r="E64" s="164"/>
      <c r="F64" s="163"/>
      <c r="G64" s="479" t="s">
        <v>224</v>
      </c>
      <c r="H64" s="479"/>
      <c r="I64" s="479"/>
      <c r="J64" s="480"/>
      <c r="K64" s="127">
        <v>134</v>
      </c>
      <c r="L64" s="97">
        <v>310</v>
      </c>
      <c r="M64" s="128">
        <v>3</v>
      </c>
      <c r="N64" s="128">
        <v>10</v>
      </c>
      <c r="O64" s="129">
        <v>6420095020</v>
      </c>
      <c r="P64" s="130">
        <v>244</v>
      </c>
      <c r="Q64" s="101"/>
      <c r="R64" s="102">
        <v>10000</v>
      </c>
      <c r="S64" s="474"/>
      <c r="T64" s="474"/>
      <c r="U64" s="474"/>
      <c r="V64" s="474"/>
      <c r="W64" s="104">
        <v>0</v>
      </c>
      <c r="X64" s="105">
        <v>0</v>
      </c>
      <c r="Y64" s="132">
        <v>1440000</v>
      </c>
      <c r="Z64" s="132">
        <v>1440000</v>
      </c>
      <c r="AA64" s="133">
        <v>1440000</v>
      </c>
      <c r="AB64" s="17"/>
    </row>
    <row r="65" spans="1:28" ht="12.75" customHeight="1" x14ac:dyDescent="0.2">
      <c r="A65" s="12"/>
      <c r="B65" s="151"/>
      <c r="C65" s="152"/>
      <c r="D65" s="153"/>
      <c r="E65" s="154"/>
      <c r="F65" s="155"/>
      <c r="G65" s="154"/>
      <c r="H65" s="154"/>
      <c r="I65" s="154"/>
      <c r="J65" s="155" t="s">
        <v>283</v>
      </c>
      <c r="K65" s="127">
        <v>134</v>
      </c>
      <c r="L65" s="97"/>
      <c r="M65" s="128">
        <v>3</v>
      </c>
      <c r="N65" s="128">
        <v>10</v>
      </c>
      <c r="O65" s="129">
        <v>6420095020</v>
      </c>
      <c r="P65" s="130">
        <v>247</v>
      </c>
      <c r="Q65" s="101"/>
      <c r="R65" s="102"/>
      <c r="S65" s="131"/>
      <c r="T65" s="131"/>
      <c r="U65" s="131"/>
      <c r="V65" s="131"/>
      <c r="W65" s="104"/>
      <c r="X65" s="105"/>
      <c r="Y65" s="132">
        <v>60000</v>
      </c>
      <c r="Z65" s="132">
        <v>60000</v>
      </c>
      <c r="AA65" s="133">
        <v>60000</v>
      </c>
      <c r="AB65" s="17"/>
    </row>
    <row r="66" spans="1:28" ht="24.75" customHeight="1" x14ac:dyDescent="0.2">
      <c r="A66" s="12"/>
      <c r="B66" s="151"/>
      <c r="C66" s="152"/>
      <c r="D66" s="153"/>
      <c r="E66" s="154"/>
      <c r="F66" s="155"/>
      <c r="G66" s="154"/>
      <c r="H66" s="154"/>
      <c r="I66" s="154"/>
      <c r="J66" s="110" t="s">
        <v>63</v>
      </c>
      <c r="K66" s="111">
        <v>134</v>
      </c>
      <c r="L66" s="140"/>
      <c r="M66" s="113">
        <v>3</v>
      </c>
      <c r="N66" s="113">
        <v>14</v>
      </c>
      <c r="O66" s="114">
        <v>0</v>
      </c>
      <c r="P66" s="115">
        <v>0</v>
      </c>
      <c r="Q66" s="116"/>
      <c r="R66" s="117"/>
      <c r="S66" s="167"/>
      <c r="T66" s="167"/>
      <c r="U66" s="167"/>
      <c r="V66" s="167"/>
      <c r="W66" s="119"/>
      <c r="X66" s="120"/>
      <c r="Y66" s="121">
        <f t="shared" ref="Y66:AA69" si="7">Y67</f>
        <v>22500</v>
      </c>
      <c r="Z66" s="121">
        <f t="shared" si="7"/>
        <v>22500</v>
      </c>
      <c r="AA66" s="122">
        <f t="shared" si="7"/>
        <v>22500</v>
      </c>
      <c r="AB66" s="13" t="s">
        <v>74</v>
      </c>
    </row>
    <row r="67" spans="1:28" ht="26.25" customHeight="1" x14ac:dyDescent="0.2">
      <c r="A67" s="12"/>
      <c r="B67" s="151"/>
      <c r="C67" s="152"/>
      <c r="D67" s="153"/>
      <c r="E67" s="154"/>
      <c r="F67" s="155"/>
      <c r="G67" s="154"/>
      <c r="H67" s="154"/>
      <c r="I67" s="154"/>
      <c r="J67" s="150" t="s">
        <v>94</v>
      </c>
      <c r="K67" s="127">
        <v>134</v>
      </c>
      <c r="L67" s="97"/>
      <c r="M67" s="128">
        <v>3</v>
      </c>
      <c r="N67" s="128">
        <v>14</v>
      </c>
      <c r="O67" s="129">
        <v>7700000000</v>
      </c>
      <c r="P67" s="130">
        <v>0</v>
      </c>
      <c r="Q67" s="101"/>
      <c r="R67" s="102"/>
      <c r="S67" s="131"/>
      <c r="T67" s="131"/>
      <c r="U67" s="131"/>
      <c r="V67" s="131"/>
      <c r="W67" s="104"/>
      <c r="X67" s="105"/>
      <c r="Y67" s="132">
        <f t="shared" si="7"/>
        <v>22500</v>
      </c>
      <c r="Z67" s="132">
        <f t="shared" si="7"/>
        <v>22500</v>
      </c>
      <c r="AA67" s="133">
        <f t="shared" si="7"/>
        <v>22500</v>
      </c>
      <c r="AB67" s="13"/>
    </row>
    <row r="68" spans="1:28" ht="15.75" customHeight="1" x14ac:dyDescent="0.2">
      <c r="A68" s="12"/>
      <c r="B68" s="151"/>
      <c r="C68" s="152"/>
      <c r="D68" s="153"/>
      <c r="E68" s="154"/>
      <c r="F68" s="155"/>
      <c r="G68" s="154"/>
      <c r="H68" s="154"/>
      <c r="I68" s="154"/>
      <c r="J68" s="150" t="s">
        <v>97</v>
      </c>
      <c r="K68" s="127">
        <v>134</v>
      </c>
      <c r="L68" s="97"/>
      <c r="M68" s="128">
        <v>3</v>
      </c>
      <c r="N68" s="128">
        <v>14</v>
      </c>
      <c r="O68" s="129">
        <v>7700020040</v>
      </c>
      <c r="P68" s="130">
        <v>0</v>
      </c>
      <c r="Q68" s="101"/>
      <c r="R68" s="102"/>
      <c r="S68" s="131"/>
      <c r="T68" s="131"/>
      <c r="U68" s="131"/>
      <c r="V68" s="131"/>
      <c r="W68" s="104"/>
      <c r="X68" s="105"/>
      <c r="Y68" s="132">
        <f t="shared" si="7"/>
        <v>22500</v>
      </c>
      <c r="Z68" s="132">
        <f t="shared" si="7"/>
        <v>22500</v>
      </c>
      <c r="AA68" s="133">
        <f t="shared" si="7"/>
        <v>22500</v>
      </c>
      <c r="AB68" s="13" t="s">
        <v>74</v>
      </c>
    </row>
    <row r="69" spans="1:28" ht="25.5" customHeight="1" x14ac:dyDescent="0.2">
      <c r="A69" s="12"/>
      <c r="B69" s="151"/>
      <c r="C69" s="152"/>
      <c r="D69" s="153"/>
      <c r="E69" s="154"/>
      <c r="F69" s="155"/>
      <c r="G69" s="154"/>
      <c r="H69" s="154"/>
      <c r="I69" s="154"/>
      <c r="J69" s="150" t="s">
        <v>89</v>
      </c>
      <c r="K69" s="127">
        <v>134</v>
      </c>
      <c r="L69" s="97"/>
      <c r="M69" s="128">
        <v>3</v>
      </c>
      <c r="N69" s="128">
        <v>14</v>
      </c>
      <c r="O69" s="129">
        <v>7700020040</v>
      </c>
      <c r="P69" s="130">
        <v>240</v>
      </c>
      <c r="Q69" s="101"/>
      <c r="R69" s="102"/>
      <c r="S69" s="131"/>
      <c r="T69" s="131"/>
      <c r="U69" s="131"/>
      <c r="V69" s="131"/>
      <c r="W69" s="104"/>
      <c r="X69" s="105"/>
      <c r="Y69" s="132">
        <f t="shared" si="7"/>
        <v>22500</v>
      </c>
      <c r="Z69" s="132">
        <f t="shared" si="7"/>
        <v>22500</v>
      </c>
      <c r="AA69" s="133">
        <f t="shared" si="7"/>
        <v>22500</v>
      </c>
      <c r="AB69" s="13" t="s">
        <v>74</v>
      </c>
    </row>
    <row r="70" spans="1:28" ht="17.25" customHeight="1" x14ac:dyDescent="0.2">
      <c r="A70" s="12"/>
      <c r="B70" s="151"/>
      <c r="C70" s="152"/>
      <c r="D70" s="153"/>
      <c r="E70" s="154"/>
      <c r="F70" s="155"/>
      <c r="G70" s="154"/>
      <c r="H70" s="154"/>
      <c r="I70" s="154"/>
      <c r="J70" s="150" t="s">
        <v>225</v>
      </c>
      <c r="K70" s="127">
        <v>134</v>
      </c>
      <c r="L70" s="97"/>
      <c r="M70" s="128">
        <v>3</v>
      </c>
      <c r="N70" s="128">
        <v>14</v>
      </c>
      <c r="O70" s="129">
        <v>7700020040</v>
      </c>
      <c r="P70" s="130">
        <v>244</v>
      </c>
      <c r="Q70" s="101"/>
      <c r="R70" s="102"/>
      <c r="S70" s="131"/>
      <c r="T70" s="131"/>
      <c r="U70" s="131"/>
      <c r="V70" s="131"/>
      <c r="W70" s="104"/>
      <c r="X70" s="105"/>
      <c r="Y70" s="132">
        <v>22500</v>
      </c>
      <c r="Z70" s="132">
        <v>22500</v>
      </c>
      <c r="AA70" s="133">
        <v>22500</v>
      </c>
      <c r="AB70" s="13" t="s">
        <v>74</v>
      </c>
    </row>
    <row r="71" spans="1:28" ht="13.5" customHeight="1" x14ac:dyDescent="0.2">
      <c r="A71" s="12"/>
      <c r="B71" s="476" t="s">
        <v>64</v>
      </c>
      <c r="C71" s="476"/>
      <c r="D71" s="476"/>
      <c r="E71" s="476"/>
      <c r="F71" s="476"/>
      <c r="G71" s="476"/>
      <c r="H71" s="476"/>
      <c r="I71" s="476"/>
      <c r="J71" s="477"/>
      <c r="K71" s="96">
        <v>134</v>
      </c>
      <c r="L71" s="97">
        <v>400</v>
      </c>
      <c r="M71" s="98">
        <v>4</v>
      </c>
      <c r="N71" s="98">
        <v>0</v>
      </c>
      <c r="O71" s="99">
        <v>0</v>
      </c>
      <c r="P71" s="100">
        <v>0</v>
      </c>
      <c r="Q71" s="101"/>
      <c r="R71" s="102">
        <v>0</v>
      </c>
      <c r="S71" s="478"/>
      <c r="T71" s="478"/>
      <c r="U71" s="478"/>
      <c r="V71" s="478"/>
      <c r="W71" s="104">
        <v>0</v>
      </c>
      <c r="X71" s="105">
        <v>0</v>
      </c>
      <c r="Y71" s="106">
        <f t="shared" ref="Y71:AA75" si="8">Y72</f>
        <v>35180756</v>
      </c>
      <c r="Z71" s="106">
        <f t="shared" si="8"/>
        <v>25020150</v>
      </c>
      <c r="AA71" s="107">
        <f t="shared" si="8"/>
        <v>24512150</v>
      </c>
      <c r="AB71" s="13"/>
    </row>
    <row r="72" spans="1:28" ht="13.5" customHeight="1" x14ac:dyDescent="0.2">
      <c r="A72" s="12"/>
      <c r="B72" s="95"/>
      <c r="C72" s="168"/>
      <c r="D72" s="169"/>
      <c r="E72" s="169"/>
      <c r="F72" s="169"/>
      <c r="G72" s="169"/>
      <c r="H72" s="169"/>
      <c r="I72" s="169"/>
      <c r="J72" s="168" t="s">
        <v>65</v>
      </c>
      <c r="K72" s="96">
        <v>134</v>
      </c>
      <c r="L72" s="97"/>
      <c r="M72" s="98">
        <v>4</v>
      </c>
      <c r="N72" s="98">
        <v>9</v>
      </c>
      <c r="O72" s="99">
        <v>0</v>
      </c>
      <c r="P72" s="100">
        <v>0</v>
      </c>
      <c r="Q72" s="101"/>
      <c r="R72" s="102"/>
      <c r="S72" s="103"/>
      <c r="T72" s="103"/>
      <c r="U72" s="103"/>
      <c r="V72" s="103"/>
      <c r="W72" s="104"/>
      <c r="X72" s="105"/>
      <c r="Y72" s="106">
        <f>Y73</f>
        <v>35180756</v>
      </c>
      <c r="Z72" s="106">
        <f t="shared" si="8"/>
        <v>25020150</v>
      </c>
      <c r="AA72" s="107">
        <f t="shared" si="8"/>
        <v>24512150</v>
      </c>
      <c r="AB72" s="13"/>
    </row>
    <row r="73" spans="1:28" ht="57.75" customHeight="1" x14ac:dyDescent="0.2">
      <c r="A73" s="12"/>
      <c r="B73" s="95"/>
      <c r="C73" s="108"/>
      <c r="D73" s="473" t="s">
        <v>277</v>
      </c>
      <c r="E73" s="481"/>
      <c r="F73" s="481"/>
      <c r="G73" s="481"/>
      <c r="H73" s="481"/>
      <c r="I73" s="481"/>
      <c r="J73" s="482"/>
      <c r="K73" s="96">
        <v>134</v>
      </c>
      <c r="L73" s="97">
        <v>409</v>
      </c>
      <c r="M73" s="98">
        <v>4</v>
      </c>
      <c r="N73" s="98">
        <v>9</v>
      </c>
      <c r="O73" s="99">
        <v>6400000000</v>
      </c>
      <c r="P73" s="100">
        <v>0</v>
      </c>
      <c r="Q73" s="101"/>
      <c r="R73" s="102">
        <v>0</v>
      </c>
      <c r="S73" s="478"/>
      <c r="T73" s="478"/>
      <c r="U73" s="478"/>
      <c r="V73" s="478"/>
      <c r="W73" s="104">
        <v>0</v>
      </c>
      <c r="X73" s="105">
        <v>0</v>
      </c>
      <c r="Y73" s="106">
        <f>Y74</f>
        <v>35180756</v>
      </c>
      <c r="Z73" s="106">
        <f t="shared" si="8"/>
        <v>25020150</v>
      </c>
      <c r="AA73" s="107">
        <f t="shared" si="8"/>
        <v>24512150</v>
      </c>
      <c r="AB73" s="13"/>
    </row>
    <row r="74" spans="1:28" ht="42" customHeight="1" x14ac:dyDescent="0.2">
      <c r="A74" s="12"/>
      <c r="B74" s="95"/>
      <c r="C74" s="123"/>
      <c r="D74" s="124"/>
      <c r="E74" s="472" t="s">
        <v>201</v>
      </c>
      <c r="F74" s="472"/>
      <c r="G74" s="472"/>
      <c r="H74" s="472"/>
      <c r="I74" s="472"/>
      <c r="J74" s="473"/>
      <c r="K74" s="127">
        <v>134</v>
      </c>
      <c r="L74" s="97">
        <v>409</v>
      </c>
      <c r="M74" s="128">
        <v>4</v>
      </c>
      <c r="N74" s="128">
        <v>9</v>
      </c>
      <c r="O74" s="129">
        <v>6430000000</v>
      </c>
      <c r="P74" s="130">
        <v>0</v>
      </c>
      <c r="Q74" s="101"/>
      <c r="R74" s="102">
        <v>0</v>
      </c>
      <c r="S74" s="474"/>
      <c r="T74" s="474"/>
      <c r="U74" s="474"/>
      <c r="V74" s="474"/>
      <c r="W74" s="104">
        <v>0</v>
      </c>
      <c r="X74" s="105">
        <v>0</v>
      </c>
      <c r="Y74" s="132">
        <f>Y75+Y79+Y82</f>
        <v>35180756</v>
      </c>
      <c r="Z74" s="132">
        <f>Z75+Z81</f>
        <v>25020150</v>
      </c>
      <c r="AA74" s="133">
        <f>AA75+AA81</f>
        <v>24512150</v>
      </c>
      <c r="AB74" s="13"/>
    </row>
    <row r="75" spans="1:28" ht="39.75" customHeight="1" x14ac:dyDescent="0.2">
      <c r="A75" s="12"/>
      <c r="B75" s="95"/>
      <c r="C75" s="123"/>
      <c r="D75" s="134"/>
      <c r="E75" s="126"/>
      <c r="F75" s="472" t="s">
        <v>92</v>
      </c>
      <c r="G75" s="472"/>
      <c r="H75" s="472"/>
      <c r="I75" s="472"/>
      <c r="J75" s="473"/>
      <c r="K75" s="127">
        <v>134</v>
      </c>
      <c r="L75" s="97">
        <v>409</v>
      </c>
      <c r="M75" s="128">
        <v>4</v>
      </c>
      <c r="N75" s="128">
        <v>9</v>
      </c>
      <c r="O75" s="129">
        <v>6430095280</v>
      </c>
      <c r="P75" s="130">
        <v>0</v>
      </c>
      <c r="Q75" s="101"/>
      <c r="R75" s="102">
        <v>0</v>
      </c>
      <c r="S75" s="474"/>
      <c r="T75" s="474"/>
      <c r="U75" s="474"/>
      <c r="V75" s="474"/>
      <c r="W75" s="104">
        <v>0</v>
      </c>
      <c r="X75" s="105">
        <v>0</v>
      </c>
      <c r="Y75" s="132">
        <f t="shared" si="8"/>
        <v>19220250</v>
      </c>
      <c r="Z75" s="132">
        <f t="shared" si="8"/>
        <v>18119250</v>
      </c>
      <c r="AA75" s="133">
        <f t="shared" si="8"/>
        <v>17611250</v>
      </c>
      <c r="AB75" s="13"/>
    </row>
    <row r="76" spans="1:28" ht="24.75" customHeight="1" x14ac:dyDescent="0.2">
      <c r="A76" s="12"/>
      <c r="B76" s="95"/>
      <c r="C76" s="123"/>
      <c r="D76" s="134"/>
      <c r="E76" s="126"/>
      <c r="F76" s="126"/>
      <c r="G76" s="125"/>
      <c r="H76" s="125"/>
      <c r="I76" s="125"/>
      <c r="J76" s="126" t="s">
        <v>89</v>
      </c>
      <c r="K76" s="127">
        <v>134</v>
      </c>
      <c r="L76" s="97">
        <v>409</v>
      </c>
      <c r="M76" s="128">
        <v>4</v>
      </c>
      <c r="N76" s="128">
        <v>9</v>
      </c>
      <c r="O76" s="129">
        <v>6430095280</v>
      </c>
      <c r="P76" s="130">
        <v>240</v>
      </c>
      <c r="Q76" s="101"/>
      <c r="R76" s="102"/>
      <c r="S76" s="131"/>
      <c r="T76" s="131"/>
      <c r="U76" s="131"/>
      <c r="V76" s="131"/>
      <c r="W76" s="104"/>
      <c r="X76" s="105"/>
      <c r="Y76" s="132">
        <f>Y77+Y78</f>
        <v>19220250</v>
      </c>
      <c r="Z76" s="132">
        <f>Z77+Z78</f>
        <v>18119250</v>
      </c>
      <c r="AA76" s="133">
        <f>AA77+AA78</f>
        <v>17611250</v>
      </c>
      <c r="AB76" s="13"/>
    </row>
    <row r="77" spans="1:28" ht="17.25" customHeight="1" x14ac:dyDescent="0.2">
      <c r="A77" s="12"/>
      <c r="B77" s="95"/>
      <c r="C77" s="123"/>
      <c r="D77" s="134"/>
      <c r="E77" s="125"/>
      <c r="F77" s="126"/>
      <c r="G77" s="472" t="s">
        <v>224</v>
      </c>
      <c r="H77" s="472"/>
      <c r="I77" s="472"/>
      <c r="J77" s="473"/>
      <c r="K77" s="127">
        <v>134</v>
      </c>
      <c r="L77" s="97">
        <v>409</v>
      </c>
      <c r="M77" s="128">
        <v>4</v>
      </c>
      <c r="N77" s="128">
        <v>9</v>
      </c>
      <c r="O77" s="129">
        <v>6430095280</v>
      </c>
      <c r="P77" s="130">
        <v>244</v>
      </c>
      <c r="Q77" s="101"/>
      <c r="R77" s="102">
        <v>10000</v>
      </c>
      <c r="S77" s="474"/>
      <c r="T77" s="474"/>
      <c r="U77" s="474"/>
      <c r="V77" s="474"/>
      <c r="W77" s="104">
        <v>0</v>
      </c>
      <c r="X77" s="105">
        <v>0</v>
      </c>
      <c r="Y77" s="132">
        <v>14220250</v>
      </c>
      <c r="Z77" s="132">
        <v>13119250</v>
      </c>
      <c r="AA77" s="133">
        <v>12611250</v>
      </c>
      <c r="AB77" s="13"/>
    </row>
    <row r="78" spans="1:28" ht="17.25" customHeight="1" x14ac:dyDescent="0.2">
      <c r="A78" s="12"/>
      <c r="B78" s="95"/>
      <c r="C78" s="147"/>
      <c r="D78" s="148"/>
      <c r="E78" s="149"/>
      <c r="F78" s="150"/>
      <c r="G78" s="149"/>
      <c r="H78" s="149"/>
      <c r="I78" s="149"/>
      <c r="J78" s="150" t="s">
        <v>283</v>
      </c>
      <c r="K78" s="127">
        <v>134</v>
      </c>
      <c r="L78" s="97"/>
      <c r="M78" s="128">
        <v>4</v>
      </c>
      <c r="N78" s="128">
        <v>9</v>
      </c>
      <c r="O78" s="129">
        <v>6430095280</v>
      </c>
      <c r="P78" s="130">
        <v>247</v>
      </c>
      <c r="Q78" s="101"/>
      <c r="R78" s="102"/>
      <c r="S78" s="131"/>
      <c r="T78" s="131"/>
      <c r="U78" s="131"/>
      <c r="V78" s="131"/>
      <c r="W78" s="104"/>
      <c r="X78" s="105"/>
      <c r="Y78" s="132">
        <v>5000000</v>
      </c>
      <c r="Z78" s="132">
        <v>5000000</v>
      </c>
      <c r="AA78" s="133">
        <v>5000000</v>
      </c>
      <c r="AB78" s="13"/>
    </row>
    <row r="79" spans="1:28" s="33" customFormat="1" ht="39.75" customHeight="1" x14ac:dyDescent="0.2">
      <c r="A79" s="12"/>
      <c r="B79" s="95"/>
      <c r="C79" s="147"/>
      <c r="D79" s="148"/>
      <c r="E79" s="149"/>
      <c r="F79" s="150"/>
      <c r="G79" s="149"/>
      <c r="H79" s="149"/>
      <c r="I79" s="149"/>
      <c r="J79" s="150" t="s">
        <v>216</v>
      </c>
      <c r="K79" s="127">
        <v>134</v>
      </c>
      <c r="L79" s="97"/>
      <c r="M79" s="128">
        <v>4</v>
      </c>
      <c r="N79" s="128">
        <v>9</v>
      </c>
      <c r="O79" s="129" t="s">
        <v>217</v>
      </c>
      <c r="P79" s="130">
        <v>0</v>
      </c>
      <c r="Q79" s="101"/>
      <c r="R79" s="102"/>
      <c r="S79" s="131"/>
      <c r="T79" s="131"/>
      <c r="U79" s="131"/>
      <c r="V79" s="131"/>
      <c r="W79" s="104"/>
      <c r="X79" s="105"/>
      <c r="Y79" s="132">
        <f t="shared" ref="Y79:AA80" si="9">Y80</f>
        <v>6970607</v>
      </c>
      <c r="Z79" s="132">
        <f t="shared" si="9"/>
        <v>6900900</v>
      </c>
      <c r="AA79" s="133">
        <f t="shared" si="9"/>
        <v>6900900</v>
      </c>
      <c r="AB79" s="13" t="s">
        <v>74</v>
      </c>
    </row>
    <row r="80" spans="1:28" s="33" customFormat="1" ht="15" customHeight="1" x14ac:dyDescent="0.2">
      <c r="A80" s="12"/>
      <c r="B80" s="95"/>
      <c r="C80" s="147"/>
      <c r="D80" s="148"/>
      <c r="E80" s="149"/>
      <c r="F80" s="150"/>
      <c r="G80" s="149"/>
      <c r="H80" s="149"/>
      <c r="I80" s="149"/>
      <c r="J80" s="150" t="s">
        <v>89</v>
      </c>
      <c r="K80" s="127">
        <v>134</v>
      </c>
      <c r="L80" s="97"/>
      <c r="M80" s="128">
        <v>4</v>
      </c>
      <c r="N80" s="128">
        <v>9</v>
      </c>
      <c r="O80" s="129" t="s">
        <v>217</v>
      </c>
      <c r="P80" s="130">
        <v>240</v>
      </c>
      <c r="Q80" s="101"/>
      <c r="R80" s="102"/>
      <c r="S80" s="131"/>
      <c r="T80" s="131"/>
      <c r="U80" s="131"/>
      <c r="V80" s="131"/>
      <c r="W80" s="104"/>
      <c r="X80" s="105"/>
      <c r="Y80" s="132">
        <f t="shared" si="9"/>
        <v>6970607</v>
      </c>
      <c r="Z80" s="132">
        <f t="shared" si="9"/>
        <v>6900900</v>
      </c>
      <c r="AA80" s="133">
        <f t="shared" si="9"/>
        <v>6900900</v>
      </c>
      <c r="AB80" s="13"/>
    </row>
    <row r="81" spans="1:28" s="33" customFormat="1" ht="15.75" customHeight="1" x14ac:dyDescent="0.2">
      <c r="A81" s="12"/>
      <c r="B81" s="95"/>
      <c r="C81" s="147"/>
      <c r="D81" s="148"/>
      <c r="E81" s="149"/>
      <c r="F81" s="150"/>
      <c r="G81" s="149"/>
      <c r="H81" s="149"/>
      <c r="I81" s="149"/>
      <c r="J81" s="150" t="s">
        <v>224</v>
      </c>
      <c r="K81" s="127">
        <v>134</v>
      </c>
      <c r="L81" s="97"/>
      <c r="M81" s="128">
        <v>4</v>
      </c>
      <c r="N81" s="128">
        <v>9</v>
      </c>
      <c r="O81" s="129" t="s">
        <v>217</v>
      </c>
      <c r="P81" s="130">
        <v>244</v>
      </c>
      <c r="Q81" s="101"/>
      <c r="R81" s="102"/>
      <c r="S81" s="131"/>
      <c r="T81" s="131"/>
      <c r="U81" s="131"/>
      <c r="V81" s="131"/>
      <c r="W81" s="104"/>
      <c r="X81" s="105"/>
      <c r="Y81" s="132">
        <v>6970607</v>
      </c>
      <c r="Z81" s="132">
        <v>6900900</v>
      </c>
      <c r="AA81" s="133">
        <v>6900900</v>
      </c>
      <c r="AB81" s="13"/>
    </row>
    <row r="82" spans="1:28" s="33" customFormat="1" ht="15.75" customHeight="1" x14ac:dyDescent="0.2">
      <c r="A82" s="12"/>
      <c r="B82" s="323"/>
      <c r="C82" s="344"/>
      <c r="D82" s="345"/>
      <c r="E82" s="150"/>
      <c r="F82" s="150"/>
      <c r="G82" s="150"/>
      <c r="H82" s="150"/>
      <c r="I82" s="150"/>
      <c r="J82" s="150" t="s">
        <v>341</v>
      </c>
      <c r="K82" s="127">
        <v>134</v>
      </c>
      <c r="L82" s="97"/>
      <c r="M82" s="128">
        <v>4</v>
      </c>
      <c r="N82" s="128">
        <v>9</v>
      </c>
      <c r="O82" s="129" t="s">
        <v>340</v>
      </c>
      <c r="P82" s="130">
        <v>0</v>
      </c>
      <c r="Q82" s="101"/>
      <c r="R82" s="102"/>
      <c r="S82" s="131"/>
      <c r="T82" s="131"/>
      <c r="U82" s="131"/>
      <c r="V82" s="131"/>
      <c r="W82" s="104"/>
      <c r="X82" s="105"/>
      <c r="Y82" s="132">
        <f>Y83</f>
        <v>8989899</v>
      </c>
      <c r="Z82" s="132">
        <v>0</v>
      </c>
      <c r="AA82" s="133">
        <v>0</v>
      </c>
      <c r="AB82" s="13"/>
    </row>
    <row r="83" spans="1:28" s="33" customFormat="1" ht="25.5" customHeight="1" x14ac:dyDescent="0.2">
      <c r="A83" s="12"/>
      <c r="B83" s="323"/>
      <c r="C83" s="344"/>
      <c r="D83" s="345"/>
      <c r="E83" s="150"/>
      <c r="F83" s="150"/>
      <c r="G83" s="150"/>
      <c r="H83" s="150"/>
      <c r="I83" s="150"/>
      <c r="J83" s="150" t="s">
        <v>89</v>
      </c>
      <c r="K83" s="127">
        <v>134</v>
      </c>
      <c r="L83" s="97"/>
      <c r="M83" s="128">
        <v>4</v>
      </c>
      <c r="N83" s="128">
        <v>9</v>
      </c>
      <c r="O83" s="129" t="s">
        <v>340</v>
      </c>
      <c r="P83" s="130">
        <v>240</v>
      </c>
      <c r="Q83" s="101"/>
      <c r="R83" s="102"/>
      <c r="S83" s="131"/>
      <c r="T83" s="131"/>
      <c r="U83" s="131"/>
      <c r="V83" s="131"/>
      <c r="W83" s="104"/>
      <c r="X83" s="105"/>
      <c r="Y83" s="132">
        <f>Y84</f>
        <v>8989899</v>
      </c>
      <c r="Z83" s="132">
        <v>0</v>
      </c>
      <c r="AA83" s="133">
        <v>0</v>
      </c>
      <c r="AB83" s="13"/>
    </row>
    <row r="84" spans="1:28" s="33" customFormat="1" ht="15.75" customHeight="1" x14ac:dyDescent="0.2">
      <c r="A84" s="12"/>
      <c r="B84" s="323"/>
      <c r="C84" s="344"/>
      <c r="D84" s="345"/>
      <c r="E84" s="150"/>
      <c r="F84" s="150"/>
      <c r="G84" s="150"/>
      <c r="H84" s="150"/>
      <c r="I84" s="150"/>
      <c r="J84" s="150" t="s">
        <v>224</v>
      </c>
      <c r="K84" s="127">
        <v>134</v>
      </c>
      <c r="L84" s="97"/>
      <c r="M84" s="128">
        <v>4</v>
      </c>
      <c r="N84" s="128">
        <v>9</v>
      </c>
      <c r="O84" s="129" t="s">
        <v>340</v>
      </c>
      <c r="P84" s="130">
        <v>244</v>
      </c>
      <c r="Q84" s="101"/>
      <c r="R84" s="102"/>
      <c r="S84" s="131"/>
      <c r="T84" s="131"/>
      <c r="U84" s="131"/>
      <c r="V84" s="131"/>
      <c r="W84" s="104"/>
      <c r="X84" s="105"/>
      <c r="Y84" s="132">
        <v>8989899</v>
      </c>
      <c r="Z84" s="132">
        <v>0</v>
      </c>
      <c r="AA84" s="133">
        <v>0</v>
      </c>
      <c r="AB84" s="13"/>
    </row>
    <row r="85" spans="1:28" s="33" customFormat="1" ht="15" customHeight="1" x14ac:dyDescent="0.2">
      <c r="A85" s="12"/>
      <c r="B85" s="493" t="s">
        <v>152</v>
      </c>
      <c r="C85" s="494"/>
      <c r="D85" s="494"/>
      <c r="E85" s="494"/>
      <c r="F85" s="494"/>
      <c r="G85" s="494"/>
      <c r="H85" s="494"/>
      <c r="I85" s="494"/>
      <c r="J85" s="495"/>
      <c r="K85" s="96">
        <v>134</v>
      </c>
      <c r="L85" s="97">
        <v>500</v>
      </c>
      <c r="M85" s="98">
        <v>5</v>
      </c>
      <c r="N85" s="98">
        <v>0</v>
      </c>
      <c r="O85" s="99">
        <v>0</v>
      </c>
      <c r="P85" s="100">
        <v>0</v>
      </c>
      <c r="Q85" s="101"/>
      <c r="R85" s="102">
        <v>0</v>
      </c>
      <c r="S85" s="478"/>
      <c r="T85" s="478"/>
      <c r="U85" s="478"/>
      <c r="V85" s="478"/>
      <c r="W85" s="104">
        <v>0</v>
      </c>
      <c r="X85" s="105">
        <v>0</v>
      </c>
      <c r="Y85" s="106">
        <f>Y86+Y119+Y114</f>
        <v>24348428</v>
      </c>
      <c r="Z85" s="106">
        <f>Z86+Z119</f>
        <v>58139638</v>
      </c>
      <c r="AA85" s="107">
        <f>AA86+AA119</f>
        <v>7120000</v>
      </c>
      <c r="AB85" s="13"/>
    </row>
    <row r="86" spans="1:28" s="33" customFormat="1" ht="16.5" customHeight="1" x14ac:dyDescent="0.2">
      <c r="A86" s="12"/>
      <c r="B86" s="151"/>
      <c r="C86" s="156"/>
      <c r="D86" s="157"/>
      <c r="E86" s="157"/>
      <c r="F86" s="157"/>
      <c r="G86" s="157"/>
      <c r="H86" s="157"/>
      <c r="I86" s="157"/>
      <c r="J86" s="170" t="s">
        <v>177</v>
      </c>
      <c r="K86" s="111">
        <v>134</v>
      </c>
      <c r="L86" s="112"/>
      <c r="M86" s="113">
        <v>5</v>
      </c>
      <c r="N86" s="113">
        <v>1</v>
      </c>
      <c r="O86" s="114">
        <v>0</v>
      </c>
      <c r="P86" s="115">
        <v>0</v>
      </c>
      <c r="Q86" s="116"/>
      <c r="R86" s="117"/>
      <c r="S86" s="118"/>
      <c r="T86" s="118"/>
      <c r="U86" s="118"/>
      <c r="V86" s="118"/>
      <c r="W86" s="119"/>
      <c r="X86" s="120"/>
      <c r="Y86" s="121">
        <f>Y101+Y87</f>
        <v>16410925.800000001</v>
      </c>
      <c r="Z86" s="121">
        <f>Z101+Z87</f>
        <v>50831283</v>
      </c>
      <c r="AA86" s="122">
        <f>AA101</f>
        <v>720000</v>
      </c>
      <c r="AB86" s="13"/>
    </row>
    <row r="87" spans="1:28" s="33" customFormat="1" ht="51.75" customHeight="1" x14ac:dyDescent="0.2">
      <c r="A87" s="12"/>
      <c r="B87" s="151"/>
      <c r="C87" s="156"/>
      <c r="D87" s="157"/>
      <c r="E87" s="157"/>
      <c r="F87" s="157"/>
      <c r="G87" s="157"/>
      <c r="H87" s="157"/>
      <c r="I87" s="157"/>
      <c r="J87" s="171" t="s">
        <v>277</v>
      </c>
      <c r="K87" s="127">
        <v>134</v>
      </c>
      <c r="L87" s="97"/>
      <c r="M87" s="128">
        <v>5</v>
      </c>
      <c r="N87" s="128">
        <v>1</v>
      </c>
      <c r="O87" s="129">
        <v>6400000000</v>
      </c>
      <c r="P87" s="130">
        <v>0</v>
      </c>
      <c r="Q87" s="116"/>
      <c r="R87" s="117"/>
      <c r="S87" s="118"/>
      <c r="T87" s="118"/>
      <c r="U87" s="118"/>
      <c r="V87" s="118"/>
      <c r="W87" s="119"/>
      <c r="X87" s="120"/>
      <c r="Y87" s="132">
        <f>Y92+Y95+Y98+Y89</f>
        <v>15690925.800000001</v>
      </c>
      <c r="Z87" s="132">
        <f>Z92+Z95+Z98</f>
        <v>50111283</v>
      </c>
      <c r="AA87" s="133">
        <v>0</v>
      </c>
      <c r="AB87" s="13"/>
    </row>
    <row r="88" spans="1:28" s="33" customFormat="1" ht="21.75" customHeight="1" x14ac:dyDescent="0.2">
      <c r="A88" s="12"/>
      <c r="B88" s="151"/>
      <c r="C88" s="156"/>
      <c r="D88" s="157"/>
      <c r="E88" s="157"/>
      <c r="F88" s="157"/>
      <c r="G88" s="157"/>
      <c r="H88" s="157"/>
      <c r="I88" s="157"/>
      <c r="J88" s="171" t="s">
        <v>351</v>
      </c>
      <c r="K88" s="127">
        <v>134</v>
      </c>
      <c r="L88" s="97"/>
      <c r="M88" s="128">
        <v>5</v>
      </c>
      <c r="N88" s="128">
        <v>1</v>
      </c>
      <c r="O88" s="129">
        <v>6470000000</v>
      </c>
      <c r="P88" s="130">
        <v>0</v>
      </c>
      <c r="Q88" s="116"/>
      <c r="R88" s="117"/>
      <c r="S88" s="118"/>
      <c r="T88" s="118"/>
      <c r="U88" s="118"/>
      <c r="V88" s="118"/>
      <c r="W88" s="119"/>
      <c r="X88" s="120"/>
      <c r="Y88" s="132">
        <f>Y87</f>
        <v>15690925.800000001</v>
      </c>
      <c r="Z88" s="132">
        <f>Z87</f>
        <v>50111283</v>
      </c>
      <c r="AA88" s="133"/>
      <c r="AB88" s="13"/>
    </row>
    <row r="89" spans="1:28" s="33" customFormat="1" ht="29.25" customHeight="1" x14ac:dyDescent="0.2">
      <c r="A89" s="12"/>
      <c r="B89" s="151"/>
      <c r="C89" s="156"/>
      <c r="D89" s="157"/>
      <c r="E89" s="157"/>
      <c r="F89" s="157"/>
      <c r="G89" s="157"/>
      <c r="H89" s="157"/>
      <c r="I89" s="157"/>
      <c r="J89" s="171" t="s">
        <v>339</v>
      </c>
      <c r="K89" s="127">
        <v>134</v>
      </c>
      <c r="L89" s="97"/>
      <c r="M89" s="128">
        <v>5</v>
      </c>
      <c r="N89" s="128">
        <v>1</v>
      </c>
      <c r="O89" s="129">
        <v>6470040010</v>
      </c>
      <c r="P89" s="130">
        <v>0</v>
      </c>
      <c r="Q89" s="116"/>
      <c r="R89" s="117"/>
      <c r="S89" s="118"/>
      <c r="T89" s="118"/>
      <c r="U89" s="118"/>
      <c r="V89" s="118"/>
      <c r="W89" s="119"/>
      <c r="X89" s="120"/>
      <c r="Y89" s="132">
        <f>Y90</f>
        <v>1675732.8</v>
      </c>
      <c r="Z89" s="132">
        <v>0</v>
      </c>
      <c r="AA89" s="133">
        <v>0</v>
      </c>
      <c r="AB89" s="13"/>
    </row>
    <row r="90" spans="1:28" s="33" customFormat="1" ht="19.5" customHeight="1" x14ac:dyDescent="0.2">
      <c r="A90" s="12"/>
      <c r="B90" s="151"/>
      <c r="C90" s="156"/>
      <c r="D90" s="157"/>
      <c r="E90" s="157"/>
      <c r="F90" s="157"/>
      <c r="G90" s="157"/>
      <c r="H90" s="157"/>
      <c r="I90" s="157"/>
      <c r="J90" s="171" t="s">
        <v>250</v>
      </c>
      <c r="K90" s="127">
        <v>134</v>
      </c>
      <c r="L90" s="97"/>
      <c r="M90" s="128">
        <v>5</v>
      </c>
      <c r="N90" s="128">
        <v>1</v>
      </c>
      <c r="O90" s="129">
        <v>6470040010</v>
      </c>
      <c r="P90" s="130">
        <v>410</v>
      </c>
      <c r="Q90" s="116"/>
      <c r="R90" s="117"/>
      <c r="S90" s="118"/>
      <c r="T90" s="118"/>
      <c r="U90" s="118"/>
      <c r="V90" s="118"/>
      <c r="W90" s="119"/>
      <c r="X90" s="120"/>
      <c r="Y90" s="132">
        <f>Y91</f>
        <v>1675732.8</v>
      </c>
      <c r="Z90" s="132">
        <v>0</v>
      </c>
      <c r="AA90" s="133">
        <v>0</v>
      </c>
      <c r="AB90" s="13"/>
    </row>
    <row r="91" spans="1:28" s="33" customFormat="1" ht="42.75" customHeight="1" x14ac:dyDescent="0.2">
      <c r="A91" s="12"/>
      <c r="B91" s="151"/>
      <c r="C91" s="156"/>
      <c r="D91" s="157"/>
      <c r="E91" s="157"/>
      <c r="F91" s="157"/>
      <c r="G91" s="157"/>
      <c r="H91" s="157"/>
      <c r="I91" s="157"/>
      <c r="J91" s="171" t="s">
        <v>249</v>
      </c>
      <c r="K91" s="127">
        <v>134</v>
      </c>
      <c r="L91" s="97"/>
      <c r="M91" s="228">
        <v>5</v>
      </c>
      <c r="N91" s="128">
        <v>1</v>
      </c>
      <c r="O91" s="129">
        <v>6470040010</v>
      </c>
      <c r="P91" s="130">
        <v>412</v>
      </c>
      <c r="Q91" s="116"/>
      <c r="R91" s="117"/>
      <c r="S91" s="118"/>
      <c r="T91" s="118"/>
      <c r="U91" s="118"/>
      <c r="V91" s="118"/>
      <c r="W91" s="119"/>
      <c r="X91" s="120"/>
      <c r="Y91" s="132">
        <v>1675732.8</v>
      </c>
      <c r="Z91" s="132">
        <v>0</v>
      </c>
      <c r="AA91" s="133">
        <v>0</v>
      </c>
      <c r="AB91" s="13"/>
    </row>
    <row r="92" spans="1:28" s="33" customFormat="1" ht="100.5" customHeight="1" x14ac:dyDescent="0.2">
      <c r="A92" s="12"/>
      <c r="B92" s="151"/>
      <c r="C92" s="156"/>
      <c r="D92" s="157"/>
      <c r="E92" s="157"/>
      <c r="F92" s="157"/>
      <c r="G92" s="157"/>
      <c r="H92" s="157"/>
      <c r="I92" s="157"/>
      <c r="J92" s="171" t="s">
        <v>282</v>
      </c>
      <c r="K92" s="127">
        <v>134</v>
      </c>
      <c r="L92" s="97"/>
      <c r="M92" s="128">
        <v>5</v>
      </c>
      <c r="N92" s="128">
        <v>1</v>
      </c>
      <c r="O92" s="129" t="s">
        <v>348</v>
      </c>
      <c r="P92" s="130">
        <v>0</v>
      </c>
      <c r="Q92" s="116"/>
      <c r="R92" s="117"/>
      <c r="S92" s="118"/>
      <c r="T92" s="118"/>
      <c r="U92" s="118"/>
      <c r="V92" s="118"/>
      <c r="W92" s="119"/>
      <c r="X92" s="120"/>
      <c r="Y92" s="132">
        <f t="shared" ref="Y92:AA93" si="10">Y93</f>
        <v>13423015</v>
      </c>
      <c r="Z92" s="132">
        <f t="shared" si="10"/>
        <v>48106073</v>
      </c>
      <c r="AA92" s="133">
        <f t="shared" si="10"/>
        <v>0</v>
      </c>
      <c r="AB92" s="13"/>
    </row>
    <row r="93" spans="1:28" s="33" customFormat="1" ht="16.5" customHeight="1" x14ac:dyDescent="0.2">
      <c r="A93" s="12"/>
      <c r="B93" s="151"/>
      <c r="C93" s="156"/>
      <c r="D93" s="157"/>
      <c r="E93" s="157"/>
      <c r="F93" s="157"/>
      <c r="G93" s="157"/>
      <c r="H93" s="157"/>
      <c r="I93" s="157"/>
      <c r="J93" s="171" t="s">
        <v>250</v>
      </c>
      <c r="K93" s="127">
        <v>134</v>
      </c>
      <c r="L93" s="97"/>
      <c r="M93" s="128">
        <v>5</v>
      </c>
      <c r="N93" s="128">
        <v>1</v>
      </c>
      <c r="O93" s="129" t="s">
        <v>348</v>
      </c>
      <c r="P93" s="130">
        <v>410</v>
      </c>
      <c r="Q93" s="116"/>
      <c r="R93" s="117"/>
      <c r="S93" s="118"/>
      <c r="T93" s="118"/>
      <c r="U93" s="118"/>
      <c r="V93" s="118"/>
      <c r="W93" s="119"/>
      <c r="X93" s="120"/>
      <c r="Y93" s="132">
        <f t="shared" si="10"/>
        <v>13423015</v>
      </c>
      <c r="Z93" s="132">
        <f t="shared" si="10"/>
        <v>48106073</v>
      </c>
      <c r="AA93" s="133">
        <f t="shared" si="10"/>
        <v>0</v>
      </c>
      <c r="AB93" s="17" t="s">
        <v>74</v>
      </c>
    </row>
    <row r="94" spans="1:28" s="33" customFormat="1" ht="38.25" customHeight="1" x14ac:dyDescent="0.2">
      <c r="A94" s="12"/>
      <c r="B94" s="151"/>
      <c r="C94" s="156"/>
      <c r="D94" s="157"/>
      <c r="E94" s="157"/>
      <c r="F94" s="157"/>
      <c r="G94" s="157"/>
      <c r="H94" s="157"/>
      <c r="I94" s="157"/>
      <c r="J94" s="227" t="s">
        <v>326</v>
      </c>
      <c r="K94" s="127">
        <v>134</v>
      </c>
      <c r="L94" s="97"/>
      <c r="M94" s="128">
        <v>5</v>
      </c>
      <c r="N94" s="128">
        <v>1</v>
      </c>
      <c r="O94" s="129" t="s">
        <v>348</v>
      </c>
      <c r="P94" s="130">
        <v>412</v>
      </c>
      <c r="Q94" s="116"/>
      <c r="R94" s="117"/>
      <c r="S94" s="118"/>
      <c r="T94" s="118"/>
      <c r="U94" s="118"/>
      <c r="V94" s="118"/>
      <c r="W94" s="119"/>
      <c r="X94" s="120"/>
      <c r="Y94" s="132">
        <v>13423015</v>
      </c>
      <c r="Z94" s="132">
        <v>48106073</v>
      </c>
      <c r="AA94" s="133">
        <v>0</v>
      </c>
      <c r="AB94" s="17"/>
    </row>
    <row r="95" spans="1:28" s="33" customFormat="1" ht="64.5" customHeight="1" x14ac:dyDescent="0.2">
      <c r="A95" s="12"/>
      <c r="B95" s="151"/>
      <c r="C95" s="156"/>
      <c r="D95" s="157"/>
      <c r="E95" s="157"/>
      <c r="F95" s="157"/>
      <c r="G95" s="157"/>
      <c r="H95" s="157"/>
      <c r="I95" s="157"/>
      <c r="J95" s="171" t="s">
        <v>281</v>
      </c>
      <c r="K95" s="127">
        <v>134</v>
      </c>
      <c r="L95" s="97"/>
      <c r="M95" s="128">
        <v>5</v>
      </c>
      <c r="N95" s="128">
        <v>1</v>
      </c>
      <c r="O95" s="129" t="s">
        <v>349</v>
      </c>
      <c r="P95" s="130">
        <v>0</v>
      </c>
      <c r="Q95" s="116"/>
      <c r="R95" s="117"/>
      <c r="S95" s="118"/>
      <c r="T95" s="118"/>
      <c r="U95" s="118"/>
      <c r="V95" s="118"/>
      <c r="W95" s="119"/>
      <c r="X95" s="120"/>
      <c r="Y95" s="132">
        <f t="shared" ref="Y95:AA96" si="11">Y96</f>
        <v>586572</v>
      </c>
      <c r="Z95" s="132">
        <f t="shared" si="11"/>
        <v>1985165</v>
      </c>
      <c r="AA95" s="133">
        <f t="shared" si="11"/>
        <v>0</v>
      </c>
      <c r="AB95" s="17"/>
    </row>
    <row r="96" spans="1:28" s="33" customFormat="1" ht="18.75" customHeight="1" x14ac:dyDescent="0.2">
      <c r="A96" s="12"/>
      <c r="B96" s="151"/>
      <c r="C96" s="156"/>
      <c r="D96" s="157"/>
      <c r="E96" s="157"/>
      <c r="F96" s="157"/>
      <c r="G96" s="157"/>
      <c r="H96" s="157"/>
      <c r="I96" s="157"/>
      <c r="J96" s="171" t="s">
        <v>250</v>
      </c>
      <c r="K96" s="127">
        <v>134</v>
      </c>
      <c r="L96" s="97"/>
      <c r="M96" s="128">
        <v>5</v>
      </c>
      <c r="N96" s="128">
        <v>1</v>
      </c>
      <c r="O96" s="129" t="s">
        <v>349</v>
      </c>
      <c r="P96" s="130">
        <v>410</v>
      </c>
      <c r="Q96" s="116"/>
      <c r="R96" s="117"/>
      <c r="S96" s="118"/>
      <c r="T96" s="118"/>
      <c r="U96" s="118"/>
      <c r="V96" s="118"/>
      <c r="W96" s="119"/>
      <c r="X96" s="120"/>
      <c r="Y96" s="132">
        <f t="shared" si="11"/>
        <v>586572</v>
      </c>
      <c r="Z96" s="132">
        <f t="shared" si="11"/>
        <v>1985165</v>
      </c>
      <c r="AA96" s="133">
        <f t="shared" si="11"/>
        <v>0</v>
      </c>
      <c r="AB96" s="17"/>
    </row>
    <row r="97" spans="1:28" s="33" customFormat="1" ht="39.75" customHeight="1" x14ac:dyDescent="0.2">
      <c r="A97" s="12"/>
      <c r="B97" s="151"/>
      <c r="C97" s="156"/>
      <c r="D97" s="157"/>
      <c r="E97" s="157"/>
      <c r="F97" s="157"/>
      <c r="G97" s="157"/>
      <c r="H97" s="157"/>
      <c r="I97" s="157"/>
      <c r="J97" s="171" t="s">
        <v>249</v>
      </c>
      <c r="K97" s="127">
        <v>134</v>
      </c>
      <c r="L97" s="97"/>
      <c r="M97" s="228">
        <v>5</v>
      </c>
      <c r="N97" s="128">
        <v>1</v>
      </c>
      <c r="O97" s="129" t="s">
        <v>349</v>
      </c>
      <c r="P97" s="130">
        <v>412</v>
      </c>
      <c r="Q97" s="116"/>
      <c r="R97" s="117"/>
      <c r="S97" s="118"/>
      <c r="T97" s="118"/>
      <c r="U97" s="118"/>
      <c r="V97" s="118"/>
      <c r="W97" s="119"/>
      <c r="X97" s="120"/>
      <c r="Y97" s="132">
        <v>586572</v>
      </c>
      <c r="Z97" s="132">
        <v>1985165</v>
      </c>
      <c r="AA97" s="133">
        <v>0</v>
      </c>
      <c r="AB97" s="17"/>
    </row>
    <row r="98" spans="1:28" s="33" customFormat="1" ht="27.75" customHeight="1" x14ac:dyDescent="0.2">
      <c r="A98" s="12"/>
      <c r="B98" s="151"/>
      <c r="C98" s="156"/>
      <c r="D98" s="157"/>
      <c r="E98" s="157"/>
      <c r="F98" s="157"/>
      <c r="G98" s="157"/>
      <c r="H98" s="157"/>
      <c r="I98" s="157"/>
      <c r="J98" s="171" t="s">
        <v>339</v>
      </c>
      <c r="K98" s="127">
        <v>134</v>
      </c>
      <c r="L98" s="97"/>
      <c r="M98" s="128">
        <v>5</v>
      </c>
      <c r="N98" s="128">
        <v>1</v>
      </c>
      <c r="O98" s="129" t="s">
        <v>350</v>
      </c>
      <c r="P98" s="130">
        <v>0</v>
      </c>
      <c r="Q98" s="116"/>
      <c r="R98" s="117"/>
      <c r="S98" s="118"/>
      <c r="T98" s="118"/>
      <c r="U98" s="118"/>
      <c r="V98" s="118"/>
      <c r="W98" s="119"/>
      <c r="X98" s="120"/>
      <c r="Y98" s="132">
        <f>Y99</f>
        <v>5606</v>
      </c>
      <c r="Z98" s="132">
        <f>Z99</f>
        <v>20045</v>
      </c>
      <c r="AA98" s="133">
        <v>0</v>
      </c>
      <c r="AB98" s="17"/>
    </row>
    <row r="99" spans="1:28" s="33" customFormat="1" ht="15" customHeight="1" x14ac:dyDescent="0.2">
      <c r="A99" s="12"/>
      <c r="B99" s="151"/>
      <c r="C99" s="156"/>
      <c r="D99" s="157"/>
      <c r="E99" s="157"/>
      <c r="F99" s="157"/>
      <c r="G99" s="157"/>
      <c r="H99" s="157"/>
      <c r="I99" s="157"/>
      <c r="J99" s="171" t="s">
        <v>250</v>
      </c>
      <c r="K99" s="127">
        <v>134</v>
      </c>
      <c r="L99" s="97"/>
      <c r="M99" s="128">
        <v>5</v>
      </c>
      <c r="N99" s="128">
        <v>1</v>
      </c>
      <c r="O99" s="129" t="s">
        <v>350</v>
      </c>
      <c r="P99" s="130">
        <v>410</v>
      </c>
      <c r="Q99" s="116"/>
      <c r="R99" s="117"/>
      <c r="S99" s="118"/>
      <c r="T99" s="118"/>
      <c r="U99" s="118"/>
      <c r="V99" s="118"/>
      <c r="W99" s="119"/>
      <c r="X99" s="120"/>
      <c r="Y99" s="132">
        <f>Y100</f>
        <v>5606</v>
      </c>
      <c r="Z99" s="132">
        <f>Z100</f>
        <v>20045</v>
      </c>
      <c r="AA99" s="133">
        <v>0</v>
      </c>
      <c r="AB99" s="17"/>
    </row>
    <row r="100" spans="1:28" s="33" customFormat="1" ht="39.75" customHeight="1" x14ac:dyDescent="0.2">
      <c r="A100" s="12"/>
      <c r="B100" s="151"/>
      <c r="C100" s="156"/>
      <c r="D100" s="157"/>
      <c r="E100" s="157"/>
      <c r="F100" s="157"/>
      <c r="G100" s="157"/>
      <c r="H100" s="157"/>
      <c r="I100" s="157"/>
      <c r="J100" s="171" t="s">
        <v>249</v>
      </c>
      <c r="K100" s="127">
        <v>134</v>
      </c>
      <c r="L100" s="97"/>
      <c r="M100" s="228">
        <v>5</v>
      </c>
      <c r="N100" s="128">
        <v>1</v>
      </c>
      <c r="O100" s="129" t="s">
        <v>350</v>
      </c>
      <c r="P100" s="130">
        <v>412</v>
      </c>
      <c r="Q100" s="116"/>
      <c r="R100" s="117"/>
      <c r="S100" s="118"/>
      <c r="T100" s="118"/>
      <c r="U100" s="118"/>
      <c r="V100" s="118"/>
      <c r="W100" s="119"/>
      <c r="X100" s="120"/>
      <c r="Y100" s="132">
        <v>5606</v>
      </c>
      <c r="Z100" s="132">
        <v>20045</v>
      </c>
      <c r="AA100" s="133">
        <v>0</v>
      </c>
      <c r="AB100" s="17"/>
    </row>
    <row r="101" spans="1:28" s="33" customFormat="1" ht="15.75" customHeight="1" x14ac:dyDescent="0.2">
      <c r="A101" s="12"/>
      <c r="B101" s="151"/>
      <c r="C101" s="156"/>
      <c r="D101" s="157"/>
      <c r="E101" s="157"/>
      <c r="F101" s="157"/>
      <c r="G101" s="157"/>
      <c r="H101" s="157"/>
      <c r="I101" s="157"/>
      <c r="J101" s="171" t="s">
        <v>183</v>
      </c>
      <c r="K101" s="127">
        <v>134</v>
      </c>
      <c r="L101" s="97"/>
      <c r="M101" s="128">
        <v>5</v>
      </c>
      <c r="N101" s="128">
        <v>1</v>
      </c>
      <c r="O101" s="129">
        <v>7700000000</v>
      </c>
      <c r="P101" s="130">
        <v>0</v>
      </c>
      <c r="Q101" s="101"/>
      <c r="R101" s="102"/>
      <c r="S101" s="131"/>
      <c r="T101" s="131"/>
      <c r="U101" s="131"/>
      <c r="V101" s="131"/>
      <c r="W101" s="104"/>
      <c r="X101" s="105"/>
      <c r="Y101" s="132">
        <f>Y102+Y107+Y110</f>
        <v>720000</v>
      </c>
      <c r="Z101" s="132">
        <f>Z102+Z110+Z107</f>
        <v>720000</v>
      </c>
      <c r="AA101" s="133">
        <f>AA102+AA110+AA107</f>
        <v>720000</v>
      </c>
      <c r="AB101" s="17"/>
    </row>
    <row r="102" spans="1:28" s="33" customFormat="1" ht="53.25" customHeight="1" x14ac:dyDescent="0.2">
      <c r="A102" s="12"/>
      <c r="B102" s="151"/>
      <c r="C102" s="156"/>
      <c r="D102" s="157"/>
      <c r="E102" s="157"/>
      <c r="F102" s="157"/>
      <c r="G102" s="157"/>
      <c r="H102" s="157"/>
      <c r="I102" s="157"/>
      <c r="J102" s="171" t="s">
        <v>193</v>
      </c>
      <c r="K102" s="127">
        <v>134</v>
      </c>
      <c r="L102" s="97"/>
      <c r="M102" s="128">
        <v>5</v>
      </c>
      <c r="N102" s="128">
        <v>1</v>
      </c>
      <c r="O102" s="129">
        <v>7700090140</v>
      </c>
      <c r="P102" s="130">
        <v>0</v>
      </c>
      <c r="Q102" s="101"/>
      <c r="R102" s="102"/>
      <c r="S102" s="131"/>
      <c r="T102" s="131"/>
      <c r="U102" s="131"/>
      <c r="V102" s="131"/>
      <c r="W102" s="104"/>
      <c r="X102" s="105"/>
      <c r="Y102" s="132">
        <f>Y103+Y105</f>
        <v>70000</v>
      </c>
      <c r="Z102" s="132">
        <f t="shared" ref="Y102:AA103" si="12">Z103</f>
        <v>70000</v>
      </c>
      <c r="AA102" s="133">
        <f t="shared" si="12"/>
        <v>70000</v>
      </c>
      <c r="AB102" s="17"/>
    </row>
    <row r="103" spans="1:28" s="33" customFormat="1" ht="29.25" customHeight="1" x14ac:dyDescent="0.2">
      <c r="A103" s="12"/>
      <c r="B103" s="151"/>
      <c r="C103" s="156"/>
      <c r="D103" s="157"/>
      <c r="E103" s="157"/>
      <c r="F103" s="157"/>
      <c r="G103" s="157"/>
      <c r="H103" s="157"/>
      <c r="I103" s="157"/>
      <c r="J103" s="171" t="s">
        <v>91</v>
      </c>
      <c r="K103" s="127">
        <v>134</v>
      </c>
      <c r="L103" s="97"/>
      <c r="M103" s="128">
        <v>5</v>
      </c>
      <c r="N103" s="128">
        <v>1</v>
      </c>
      <c r="O103" s="129">
        <v>7700090140</v>
      </c>
      <c r="P103" s="130">
        <v>240</v>
      </c>
      <c r="Q103" s="101"/>
      <c r="R103" s="102"/>
      <c r="S103" s="131"/>
      <c r="T103" s="131"/>
      <c r="U103" s="131"/>
      <c r="V103" s="131"/>
      <c r="W103" s="104"/>
      <c r="X103" s="105"/>
      <c r="Y103" s="132">
        <f t="shared" si="12"/>
        <v>69962.87</v>
      </c>
      <c r="Z103" s="132">
        <f t="shared" si="12"/>
        <v>70000</v>
      </c>
      <c r="AA103" s="133">
        <f t="shared" si="12"/>
        <v>70000</v>
      </c>
      <c r="AB103" s="17"/>
    </row>
    <row r="104" spans="1:28" s="33" customFormat="1" ht="17.25" customHeight="1" x14ac:dyDescent="0.2">
      <c r="A104" s="12"/>
      <c r="B104" s="151"/>
      <c r="C104" s="156"/>
      <c r="D104" s="157"/>
      <c r="E104" s="157"/>
      <c r="F104" s="157"/>
      <c r="G104" s="157"/>
      <c r="H104" s="157"/>
      <c r="I104" s="157"/>
      <c r="J104" s="171" t="s">
        <v>225</v>
      </c>
      <c r="K104" s="127">
        <v>134</v>
      </c>
      <c r="L104" s="97"/>
      <c r="M104" s="128">
        <v>5</v>
      </c>
      <c r="N104" s="128">
        <v>1</v>
      </c>
      <c r="O104" s="129">
        <v>7700090140</v>
      </c>
      <c r="P104" s="130">
        <v>244</v>
      </c>
      <c r="Q104" s="101"/>
      <c r="R104" s="102"/>
      <c r="S104" s="131"/>
      <c r="T104" s="131"/>
      <c r="U104" s="131"/>
      <c r="V104" s="131"/>
      <c r="W104" s="104"/>
      <c r="X104" s="105"/>
      <c r="Y104" s="132">
        <v>69962.87</v>
      </c>
      <c r="Z104" s="132">
        <v>70000</v>
      </c>
      <c r="AA104" s="133">
        <v>70000</v>
      </c>
      <c r="AB104" s="17"/>
    </row>
    <row r="105" spans="1:28" s="33" customFormat="1" ht="17.25" customHeight="1" x14ac:dyDescent="0.2">
      <c r="A105" s="12"/>
      <c r="B105" s="151"/>
      <c r="C105" s="156"/>
      <c r="D105" s="157"/>
      <c r="E105" s="157"/>
      <c r="F105" s="157"/>
      <c r="G105" s="157"/>
      <c r="H105" s="157"/>
      <c r="I105" s="157"/>
      <c r="J105" s="171" t="s">
        <v>151</v>
      </c>
      <c r="K105" s="127">
        <v>134</v>
      </c>
      <c r="L105" s="97"/>
      <c r="M105" s="128">
        <v>5</v>
      </c>
      <c r="N105" s="128">
        <v>1</v>
      </c>
      <c r="O105" s="129">
        <v>7700090140</v>
      </c>
      <c r="P105" s="130">
        <v>850</v>
      </c>
      <c r="Q105" s="101"/>
      <c r="R105" s="102"/>
      <c r="S105" s="131"/>
      <c r="T105" s="131"/>
      <c r="U105" s="131"/>
      <c r="V105" s="131"/>
      <c r="W105" s="104"/>
      <c r="X105" s="105"/>
      <c r="Y105" s="132">
        <f>Y106</f>
        <v>37.130000000000003</v>
      </c>
      <c r="Z105" s="132"/>
      <c r="AA105" s="133"/>
      <c r="AB105" s="17"/>
    </row>
    <row r="106" spans="1:28" s="33" customFormat="1" ht="17.25" customHeight="1" x14ac:dyDescent="0.2">
      <c r="A106" s="12"/>
      <c r="B106" s="151"/>
      <c r="C106" s="156"/>
      <c r="D106" s="157"/>
      <c r="E106" s="157"/>
      <c r="F106" s="157"/>
      <c r="G106" s="157"/>
      <c r="H106" s="157"/>
      <c r="I106" s="157"/>
      <c r="J106" s="171" t="s">
        <v>204</v>
      </c>
      <c r="K106" s="127">
        <v>134</v>
      </c>
      <c r="L106" s="97"/>
      <c r="M106" s="128">
        <v>5</v>
      </c>
      <c r="N106" s="128">
        <v>1</v>
      </c>
      <c r="O106" s="129">
        <v>7700090140</v>
      </c>
      <c r="P106" s="130">
        <v>853</v>
      </c>
      <c r="Q106" s="101"/>
      <c r="R106" s="102"/>
      <c r="S106" s="131"/>
      <c r="T106" s="131"/>
      <c r="U106" s="131"/>
      <c r="V106" s="131"/>
      <c r="W106" s="104"/>
      <c r="X106" s="105"/>
      <c r="Y106" s="132">
        <v>37.130000000000003</v>
      </c>
      <c r="Z106" s="132"/>
      <c r="AA106" s="133"/>
      <c r="AB106" s="17"/>
    </row>
    <row r="107" spans="1:28" s="33" customFormat="1" ht="39" customHeight="1" x14ac:dyDescent="0.2">
      <c r="A107" s="12"/>
      <c r="B107" s="151"/>
      <c r="C107" s="156"/>
      <c r="D107" s="157"/>
      <c r="E107" s="157"/>
      <c r="F107" s="157"/>
      <c r="G107" s="157"/>
      <c r="H107" s="157"/>
      <c r="I107" s="157"/>
      <c r="J107" s="171" t="s">
        <v>240</v>
      </c>
      <c r="K107" s="127">
        <v>134</v>
      </c>
      <c r="L107" s="97"/>
      <c r="M107" s="128">
        <v>5</v>
      </c>
      <c r="N107" s="128">
        <v>1</v>
      </c>
      <c r="O107" s="129">
        <v>7700090150</v>
      </c>
      <c r="P107" s="130">
        <v>0</v>
      </c>
      <c r="Q107" s="101"/>
      <c r="R107" s="102"/>
      <c r="S107" s="131"/>
      <c r="T107" s="131"/>
      <c r="U107" s="131"/>
      <c r="V107" s="131"/>
      <c r="W107" s="104"/>
      <c r="X107" s="105"/>
      <c r="Y107" s="132">
        <f t="shared" ref="Y107:AA108" si="13">Y108</f>
        <v>500000</v>
      </c>
      <c r="Z107" s="132">
        <f t="shared" si="13"/>
        <v>500000</v>
      </c>
      <c r="AA107" s="133">
        <f t="shared" si="13"/>
        <v>500000</v>
      </c>
      <c r="AB107" s="17"/>
    </row>
    <row r="108" spans="1:28" s="33" customFormat="1" ht="17.25" customHeight="1" x14ac:dyDescent="0.2">
      <c r="A108" s="12"/>
      <c r="B108" s="151"/>
      <c r="C108" s="156"/>
      <c r="D108" s="157"/>
      <c r="E108" s="157"/>
      <c r="F108" s="157"/>
      <c r="G108" s="157"/>
      <c r="H108" s="157"/>
      <c r="I108" s="157"/>
      <c r="J108" s="171" t="s">
        <v>91</v>
      </c>
      <c r="K108" s="127">
        <v>134</v>
      </c>
      <c r="L108" s="97"/>
      <c r="M108" s="128">
        <v>5</v>
      </c>
      <c r="N108" s="128">
        <v>1</v>
      </c>
      <c r="O108" s="129">
        <v>7700090150</v>
      </c>
      <c r="P108" s="130">
        <v>240</v>
      </c>
      <c r="Q108" s="101"/>
      <c r="R108" s="102"/>
      <c r="S108" s="131"/>
      <c r="T108" s="131"/>
      <c r="U108" s="131"/>
      <c r="V108" s="131"/>
      <c r="W108" s="104"/>
      <c r="X108" s="105"/>
      <c r="Y108" s="132">
        <f t="shared" si="13"/>
        <v>500000</v>
      </c>
      <c r="Z108" s="132">
        <f t="shared" si="13"/>
        <v>500000</v>
      </c>
      <c r="AA108" s="133">
        <f t="shared" si="13"/>
        <v>500000</v>
      </c>
      <c r="AB108" s="17"/>
    </row>
    <row r="109" spans="1:28" s="33" customFormat="1" ht="17.25" customHeight="1" x14ac:dyDescent="0.2">
      <c r="A109" s="12"/>
      <c r="B109" s="151"/>
      <c r="C109" s="156"/>
      <c r="D109" s="157"/>
      <c r="E109" s="157"/>
      <c r="F109" s="157"/>
      <c r="G109" s="157"/>
      <c r="H109" s="157"/>
      <c r="I109" s="157"/>
      <c r="J109" s="171" t="s">
        <v>225</v>
      </c>
      <c r="K109" s="127">
        <v>134</v>
      </c>
      <c r="L109" s="97"/>
      <c r="M109" s="128">
        <v>5</v>
      </c>
      <c r="N109" s="128">
        <v>1</v>
      </c>
      <c r="O109" s="129">
        <v>7700090150</v>
      </c>
      <c r="P109" s="130">
        <v>244</v>
      </c>
      <c r="Q109" s="101"/>
      <c r="R109" s="102"/>
      <c r="S109" s="131"/>
      <c r="T109" s="131"/>
      <c r="U109" s="131"/>
      <c r="V109" s="131"/>
      <c r="W109" s="104"/>
      <c r="X109" s="105"/>
      <c r="Y109" s="132">
        <v>500000</v>
      </c>
      <c r="Z109" s="132">
        <v>500000</v>
      </c>
      <c r="AA109" s="133">
        <v>500000</v>
      </c>
      <c r="AB109" s="17"/>
    </row>
    <row r="110" spans="1:28" s="33" customFormat="1" ht="12.75" customHeight="1" x14ac:dyDescent="0.2">
      <c r="A110" s="12"/>
      <c r="B110" s="151"/>
      <c r="C110" s="156"/>
      <c r="D110" s="157"/>
      <c r="E110" s="157"/>
      <c r="F110" s="157"/>
      <c r="G110" s="157"/>
      <c r="H110" s="157"/>
      <c r="I110" s="157"/>
      <c r="J110" s="171" t="s">
        <v>194</v>
      </c>
      <c r="K110" s="127">
        <v>134</v>
      </c>
      <c r="L110" s="97"/>
      <c r="M110" s="128">
        <v>5</v>
      </c>
      <c r="N110" s="128">
        <v>1</v>
      </c>
      <c r="O110" s="129">
        <v>7700090160</v>
      </c>
      <c r="P110" s="130">
        <v>0</v>
      </c>
      <c r="Q110" s="101"/>
      <c r="R110" s="102"/>
      <c r="S110" s="131"/>
      <c r="T110" s="131"/>
      <c r="U110" s="131"/>
      <c r="V110" s="131"/>
      <c r="W110" s="104"/>
      <c r="X110" s="105"/>
      <c r="Y110" s="132">
        <f>Y111</f>
        <v>150000</v>
      </c>
      <c r="Z110" s="132">
        <f>Z111</f>
        <v>150000</v>
      </c>
      <c r="AA110" s="133">
        <f>AA111</f>
        <v>150000</v>
      </c>
      <c r="AB110" s="17"/>
    </row>
    <row r="111" spans="1:28" s="33" customFormat="1" ht="24.75" customHeight="1" x14ac:dyDescent="0.2">
      <c r="A111" s="12"/>
      <c r="B111" s="151"/>
      <c r="C111" s="156"/>
      <c r="D111" s="157"/>
      <c r="E111" s="157"/>
      <c r="F111" s="157"/>
      <c r="G111" s="157"/>
      <c r="H111" s="157"/>
      <c r="I111" s="157"/>
      <c r="J111" s="171" t="s">
        <v>91</v>
      </c>
      <c r="K111" s="127">
        <v>134</v>
      </c>
      <c r="L111" s="97"/>
      <c r="M111" s="128">
        <v>5</v>
      </c>
      <c r="N111" s="128">
        <v>1</v>
      </c>
      <c r="O111" s="129">
        <v>7700090160</v>
      </c>
      <c r="P111" s="130">
        <v>240</v>
      </c>
      <c r="Q111" s="101"/>
      <c r="R111" s="102"/>
      <c r="S111" s="131"/>
      <c r="T111" s="131"/>
      <c r="U111" s="131"/>
      <c r="V111" s="131"/>
      <c r="W111" s="104"/>
      <c r="X111" s="105"/>
      <c r="Y111" s="132">
        <f>Y112+Y113</f>
        <v>150000</v>
      </c>
      <c r="Z111" s="132">
        <f>Z113</f>
        <v>150000</v>
      </c>
      <c r="AA111" s="133">
        <f>AA113</f>
        <v>150000</v>
      </c>
      <c r="AB111" s="17"/>
    </row>
    <row r="112" spans="1:28" s="33" customFormat="1" ht="24.75" customHeight="1" x14ac:dyDescent="0.2">
      <c r="A112" s="12"/>
      <c r="B112" s="151"/>
      <c r="C112" s="156"/>
      <c r="D112" s="157"/>
      <c r="E112" s="157"/>
      <c r="F112" s="157"/>
      <c r="G112" s="157"/>
      <c r="H112" s="157"/>
      <c r="I112" s="157"/>
      <c r="J112" s="171" t="s">
        <v>225</v>
      </c>
      <c r="K112" s="127">
        <v>134</v>
      </c>
      <c r="L112" s="97"/>
      <c r="M112" s="128">
        <v>5</v>
      </c>
      <c r="N112" s="128">
        <v>1</v>
      </c>
      <c r="O112" s="129">
        <v>7700090160</v>
      </c>
      <c r="P112" s="130">
        <v>244</v>
      </c>
      <c r="Q112" s="101"/>
      <c r="R112" s="102"/>
      <c r="S112" s="131"/>
      <c r="T112" s="131"/>
      <c r="U112" s="131"/>
      <c r="V112" s="131"/>
      <c r="W112" s="104"/>
      <c r="X112" s="105"/>
      <c r="Y112" s="132">
        <v>10000</v>
      </c>
      <c r="Z112" s="132">
        <v>0</v>
      </c>
      <c r="AA112" s="133">
        <v>0</v>
      </c>
      <c r="AB112" s="17"/>
    </row>
    <row r="113" spans="1:28" s="33" customFormat="1" ht="16.5" customHeight="1" x14ac:dyDescent="0.2">
      <c r="A113" s="12"/>
      <c r="B113" s="151"/>
      <c r="C113" s="156"/>
      <c r="D113" s="157"/>
      <c r="E113" s="157"/>
      <c r="F113" s="157"/>
      <c r="G113" s="157"/>
      <c r="H113" s="157"/>
      <c r="I113" s="157"/>
      <c r="J113" s="171" t="s">
        <v>283</v>
      </c>
      <c r="K113" s="127">
        <v>134</v>
      </c>
      <c r="L113" s="97"/>
      <c r="M113" s="128">
        <v>5</v>
      </c>
      <c r="N113" s="128">
        <v>1</v>
      </c>
      <c r="O113" s="129">
        <v>7700090160</v>
      </c>
      <c r="P113" s="130">
        <v>247</v>
      </c>
      <c r="Q113" s="101"/>
      <c r="R113" s="102"/>
      <c r="S113" s="131"/>
      <c r="T113" s="131"/>
      <c r="U113" s="131"/>
      <c r="V113" s="131"/>
      <c r="W113" s="104"/>
      <c r="X113" s="105"/>
      <c r="Y113" s="132">
        <v>140000</v>
      </c>
      <c r="Z113" s="132">
        <v>150000</v>
      </c>
      <c r="AA113" s="133">
        <v>150000</v>
      </c>
      <c r="AB113" s="17"/>
    </row>
    <row r="114" spans="1:28" s="33" customFormat="1" ht="16.5" customHeight="1" x14ac:dyDescent="0.2">
      <c r="A114" s="12"/>
      <c r="B114" s="151"/>
      <c r="C114" s="156"/>
      <c r="D114" s="156"/>
      <c r="E114" s="156"/>
      <c r="F114" s="156"/>
      <c r="G114" s="156"/>
      <c r="H114" s="156"/>
      <c r="I114" s="156"/>
      <c r="J114" s="170" t="s">
        <v>178</v>
      </c>
      <c r="K114" s="111">
        <v>134</v>
      </c>
      <c r="L114" s="112"/>
      <c r="M114" s="113">
        <v>5</v>
      </c>
      <c r="N114" s="113">
        <v>2</v>
      </c>
      <c r="O114" s="114">
        <v>0</v>
      </c>
      <c r="P114" s="115">
        <v>0</v>
      </c>
      <c r="Q114" s="116"/>
      <c r="R114" s="117"/>
      <c r="S114" s="118"/>
      <c r="T114" s="118"/>
      <c r="U114" s="118"/>
      <c r="V114" s="118"/>
      <c r="W114" s="119"/>
      <c r="X114" s="120"/>
      <c r="Y114" s="121">
        <f>Y115</f>
        <v>1000000</v>
      </c>
      <c r="Z114" s="121">
        <v>0</v>
      </c>
      <c r="AA114" s="122">
        <v>0</v>
      </c>
      <c r="AB114" s="17"/>
    </row>
    <row r="115" spans="1:28" s="33" customFormat="1" ht="63" customHeight="1" x14ac:dyDescent="0.2">
      <c r="A115" s="12"/>
      <c r="B115" s="151"/>
      <c r="C115" s="156"/>
      <c r="D115" s="156"/>
      <c r="E115" s="156"/>
      <c r="F115" s="156"/>
      <c r="G115" s="156"/>
      <c r="H115" s="156"/>
      <c r="I115" s="156"/>
      <c r="J115" s="171" t="s">
        <v>279</v>
      </c>
      <c r="K115" s="127">
        <v>134</v>
      </c>
      <c r="L115" s="97"/>
      <c r="M115" s="128">
        <v>5</v>
      </c>
      <c r="N115" s="128">
        <v>2</v>
      </c>
      <c r="O115" s="129">
        <v>7200000000</v>
      </c>
      <c r="P115" s="130">
        <v>0</v>
      </c>
      <c r="Q115" s="101"/>
      <c r="R115" s="102"/>
      <c r="S115" s="131"/>
      <c r="T115" s="131"/>
      <c r="U115" s="131"/>
      <c r="V115" s="131"/>
      <c r="W115" s="104"/>
      <c r="X115" s="105"/>
      <c r="Y115" s="132">
        <f>Y116</f>
        <v>1000000</v>
      </c>
      <c r="Z115" s="132">
        <v>0</v>
      </c>
      <c r="AA115" s="133">
        <v>0</v>
      </c>
      <c r="AB115" s="17"/>
    </row>
    <row r="116" spans="1:28" s="33" customFormat="1" ht="27" customHeight="1" x14ac:dyDescent="0.2">
      <c r="A116" s="12"/>
      <c r="B116" s="151"/>
      <c r="C116" s="156"/>
      <c r="D116" s="156"/>
      <c r="E116" s="156"/>
      <c r="F116" s="156"/>
      <c r="G116" s="156"/>
      <c r="H116" s="156"/>
      <c r="I116" s="156"/>
      <c r="J116" s="171" t="s">
        <v>342</v>
      </c>
      <c r="K116" s="127">
        <v>134</v>
      </c>
      <c r="L116" s="97"/>
      <c r="M116" s="128">
        <v>5</v>
      </c>
      <c r="N116" s="128">
        <v>2</v>
      </c>
      <c r="O116" s="129">
        <v>7200140010</v>
      </c>
      <c r="P116" s="130">
        <v>0</v>
      </c>
      <c r="Q116" s="101"/>
      <c r="R116" s="102"/>
      <c r="S116" s="131"/>
      <c r="T116" s="131"/>
      <c r="U116" s="131"/>
      <c r="V116" s="131"/>
      <c r="W116" s="104"/>
      <c r="X116" s="105"/>
      <c r="Y116" s="132">
        <f>Y117</f>
        <v>1000000</v>
      </c>
      <c r="Z116" s="132">
        <v>0</v>
      </c>
      <c r="AA116" s="133">
        <v>0</v>
      </c>
      <c r="AB116" s="17"/>
    </row>
    <row r="117" spans="1:28" s="33" customFormat="1" ht="15.75" customHeight="1" x14ac:dyDescent="0.2">
      <c r="A117" s="12"/>
      <c r="B117" s="151"/>
      <c r="C117" s="156"/>
      <c r="D117" s="156"/>
      <c r="E117" s="156"/>
      <c r="F117" s="156"/>
      <c r="G117" s="156"/>
      <c r="H117" s="156"/>
      <c r="I117" s="156"/>
      <c r="J117" s="171" t="s">
        <v>242</v>
      </c>
      <c r="K117" s="127">
        <v>134</v>
      </c>
      <c r="L117" s="97"/>
      <c r="M117" s="128">
        <v>5</v>
      </c>
      <c r="N117" s="128">
        <v>2</v>
      </c>
      <c r="O117" s="129">
        <v>7200140010</v>
      </c>
      <c r="P117" s="130">
        <v>410</v>
      </c>
      <c r="Q117" s="101"/>
      <c r="R117" s="102"/>
      <c r="S117" s="131"/>
      <c r="T117" s="131"/>
      <c r="U117" s="131"/>
      <c r="V117" s="131"/>
      <c r="W117" s="104"/>
      <c r="X117" s="105"/>
      <c r="Y117" s="132">
        <f>Y118</f>
        <v>1000000</v>
      </c>
      <c r="Z117" s="132">
        <v>0</v>
      </c>
      <c r="AA117" s="133">
        <v>0</v>
      </c>
      <c r="AB117" s="17"/>
    </row>
    <row r="118" spans="1:28" s="33" customFormat="1" ht="36.75" customHeight="1" x14ac:dyDescent="0.2">
      <c r="A118" s="12"/>
      <c r="B118" s="151"/>
      <c r="C118" s="156"/>
      <c r="D118" s="156"/>
      <c r="E118" s="156"/>
      <c r="F118" s="156"/>
      <c r="G118" s="156"/>
      <c r="H118" s="156"/>
      <c r="I118" s="156"/>
      <c r="J118" s="171" t="s">
        <v>343</v>
      </c>
      <c r="K118" s="127">
        <v>134</v>
      </c>
      <c r="L118" s="97"/>
      <c r="M118" s="128">
        <v>5</v>
      </c>
      <c r="N118" s="128">
        <v>2</v>
      </c>
      <c r="O118" s="129">
        <v>7200140010</v>
      </c>
      <c r="P118" s="130">
        <v>414</v>
      </c>
      <c r="Q118" s="101"/>
      <c r="R118" s="102"/>
      <c r="S118" s="131"/>
      <c r="T118" s="131"/>
      <c r="U118" s="131"/>
      <c r="V118" s="131"/>
      <c r="W118" s="104"/>
      <c r="X118" s="105"/>
      <c r="Y118" s="132">
        <v>1000000</v>
      </c>
      <c r="Z118" s="132">
        <v>0</v>
      </c>
      <c r="AA118" s="133">
        <v>0</v>
      </c>
      <c r="AB118" s="17"/>
    </row>
    <row r="119" spans="1:28" s="33" customFormat="1" ht="15" customHeight="1" x14ac:dyDescent="0.2">
      <c r="A119" s="12"/>
      <c r="B119" s="151"/>
      <c r="C119" s="165"/>
      <c r="D119" s="496" t="s">
        <v>147</v>
      </c>
      <c r="E119" s="497"/>
      <c r="F119" s="497"/>
      <c r="G119" s="497"/>
      <c r="H119" s="497"/>
      <c r="I119" s="497"/>
      <c r="J119" s="498"/>
      <c r="K119" s="96">
        <v>134</v>
      </c>
      <c r="L119" s="97">
        <v>503</v>
      </c>
      <c r="M119" s="98">
        <v>5</v>
      </c>
      <c r="N119" s="98">
        <v>3</v>
      </c>
      <c r="O119" s="99">
        <v>0</v>
      </c>
      <c r="P119" s="100">
        <v>0</v>
      </c>
      <c r="Q119" s="101"/>
      <c r="R119" s="102">
        <v>0</v>
      </c>
      <c r="S119" s="478"/>
      <c r="T119" s="478"/>
      <c r="U119" s="478"/>
      <c r="V119" s="478"/>
      <c r="W119" s="104">
        <v>0</v>
      </c>
      <c r="X119" s="105">
        <v>0</v>
      </c>
      <c r="Y119" s="106">
        <f>Y120+Y127</f>
        <v>6937502.2000000002</v>
      </c>
      <c r="Z119" s="106">
        <f>Z120+Z127</f>
        <v>7308355</v>
      </c>
      <c r="AA119" s="107">
        <f t="shared" ref="Y119:AA123" si="14">AA120</f>
        <v>6400000</v>
      </c>
      <c r="AB119" s="17"/>
    </row>
    <row r="120" spans="1:28" s="33" customFormat="1" ht="60" customHeight="1" x14ac:dyDescent="0.2">
      <c r="A120" s="12"/>
      <c r="B120" s="151"/>
      <c r="C120" s="159"/>
      <c r="D120" s="160"/>
      <c r="E120" s="473" t="s">
        <v>277</v>
      </c>
      <c r="F120" s="481"/>
      <c r="G120" s="481"/>
      <c r="H120" s="481"/>
      <c r="I120" s="481"/>
      <c r="J120" s="482"/>
      <c r="K120" s="127">
        <v>134</v>
      </c>
      <c r="L120" s="97">
        <v>503</v>
      </c>
      <c r="M120" s="128">
        <v>5</v>
      </c>
      <c r="N120" s="128">
        <v>3</v>
      </c>
      <c r="O120" s="129">
        <v>6400000000</v>
      </c>
      <c r="P120" s="130">
        <v>0</v>
      </c>
      <c r="Q120" s="101"/>
      <c r="R120" s="102">
        <v>0</v>
      </c>
      <c r="S120" s="474"/>
      <c r="T120" s="474"/>
      <c r="U120" s="474"/>
      <c r="V120" s="474"/>
      <c r="W120" s="104">
        <v>0</v>
      </c>
      <c r="X120" s="105">
        <v>0</v>
      </c>
      <c r="Y120" s="132">
        <f t="shared" si="14"/>
        <v>6937502.2000000002</v>
      </c>
      <c r="Z120" s="132">
        <f t="shared" si="14"/>
        <v>6379955</v>
      </c>
      <c r="AA120" s="133">
        <f t="shared" si="14"/>
        <v>6400000</v>
      </c>
      <c r="AB120" s="17"/>
    </row>
    <row r="121" spans="1:28" s="33" customFormat="1" ht="27.75" customHeight="1" x14ac:dyDescent="0.2">
      <c r="A121" s="12"/>
      <c r="B121" s="151"/>
      <c r="C121" s="159"/>
      <c r="D121" s="162"/>
      <c r="E121" s="163"/>
      <c r="F121" s="473" t="s">
        <v>202</v>
      </c>
      <c r="G121" s="481"/>
      <c r="H121" s="481"/>
      <c r="I121" s="481"/>
      <c r="J121" s="482"/>
      <c r="K121" s="127">
        <v>134</v>
      </c>
      <c r="L121" s="97">
        <v>503</v>
      </c>
      <c r="M121" s="128">
        <v>5</v>
      </c>
      <c r="N121" s="128">
        <v>3</v>
      </c>
      <c r="O121" s="129">
        <v>6440000000</v>
      </c>
      <c r="P121" s="130">
        <v>0</v>
      </c>
      <c r="Q121" s="101"/>
      <c r="R121" s="102">
        <v>0</v>
      </c>
      <c r="S121" s="474"/>
      <c r="T121" s="474"/>
      <c r="U121" s="474"/>
      <c r="V121" s="474"/>
      <c r="W121" s="104">
        <v>0</v>
      </c>
      <c r="X121" s="105">
        <v>0</v>
      </c>
      <c r="Y121" s="132">
        <f t="shared" si="14"/>
        <v>6937502.2000000002</v>
      </c>
      <c r="Z121" s="132">
        <f t="shared" si="14"/>
        <v>6379955</v>
      </c>
      <c r="AA121" s="133">
        <f t="shared" si="14"/>
        <v>6400000</v>
      </c>
      <c r="AB121" s="17" t="s">
        <v>74</v>
      </c>
    </row>
    <row r="122" spans="1:28" s="33" customFormat="1" ht="25.5" customHeight="1" x14ac:dyDescent="0.2">
      <c r="A122" s="12"/>
      <c r="B122" s="151"/>
      <c r="C122" s="159"/>
      <c r="D122" s="162"/>
      <c r="E122" s="163"/>
      <c r="F122" s="163"/>
      <c r="G122" s="164"/>
      <c r="H122" s="164"/>
      <c r="I122" s="164"/>
      <c r="J122" s="126" t="s">
        <v>154</v>
      </c>
      <c r="K122" s="127">
        <v>134</v>
      </c>
      <c r="L122" s="97">
        <v>503</v>
      </c>
      <c r="M122" s="128">
        <v>5</v>
      </c>
      <c r="N122" s="128">
        <v>3</v>
      </c>
      <c r="O122" s="129">
        <v>6440095310</v>
      </c>
      <c r="P122" s="130">
        <v>0</v>
      </c>
      <c r="Q122" s="101"/>
      <c r="R122" s="102"/>
      <c r="S122" s="131"/>
      <c r="T122" s="131"/>
      <c r="U122" s="131"/>
      <c r="V122" s="131"/>
      <c r="W122" s="104"/>
      <c r="X122" s="105"/>
      <c r="Y122" s="132">
        <f>Y123+Y125</f>
        <v>6937502.2000000002</v>
      </c>
      <c r="Z122" s="132">
        <f>Z123+Z125</f>
        <v>6379955</v>
      </c>
      <c r="AA122" s="133">
        <f>AA123+AA125</f>
        <v>6400000</v>
      </c>
      <c r="AB122" s="17" t="s">
        <v>74</v>
      </c>
    </row>
    <row r="123" spans="1:28" s="33" customFormat="1" ht="26.25" customHeight="1" x14ac:dyDescent="0.2">
      <c r="A123" s="12"/>
      <c r="B123" s="151"/>
      <c r="C123" s="159"/>
      <c r="D123" s="162"/>
      <c r="E123" s="163"/>
      <c r="F123" s="163"/>
      <c r="G123" s="164"/>
      <c r="H123" s="164"/>
      <c r="I123" s="164"/>
      <c r="J123" s="161" t="s">
        <v>89</v>
      </c>
      <c r="K123" s="127">
        <v>134</v>
      </c>
      <c r="L123" s="97">
        <v>503</v>
      </c>
      <c r="M123" s="128">
        <v>5</v>
      </c>
      <c r="N123" s="128">
        <v>3</v>
      </c>
      <c r="O123" s="129">
        <v>6440095310</v>
      </c>
      <c r="P123" s="130">
        <v>240</v>
      </c>
      <c r="Q123" s="101"/>
      <c r="R123" s="102"/>
      <c r="S123" s="131"/>
      <c r="T123" s="131"/>
      <c r="U123" s="131"/>
      <c r="V123" s="131"/>
      <c r="W123" s="104"/>
      <c r="X123" s="105"/>
      <c r="Y123" s="132">
        <f t="shared" si="14"/>
        <v>6537502.2000000002</v>
      </c>
      <c r="Z123" s="132">
        <f t="shared" si="14"/>
        <v>5979955</v>
      </c>
      <c r="AA123" s="133">
        <f t="shared" si="14"/>
        <v>6000000</v>
      </c>
      <c r="AB123" s="17" t="s">
        <v>74</v>
      </c>
    </row>
    <row r="124" spans="1:28" ht="15.75" customHeight="1" x14ac:dyDescent="0.2">
      <c r="A124" s="12"/>
      <c r="B124" s="151"/>
      <c r="C124" s="159"/>
      <c r="D124" s="162"/>
      <c r="E124" s="164"/>
      <c r="F124" s="163"/>
      <c r="G124" s="473" t="s">
        <v>224</v>
      </c>
      <c r="H124" s="481"/>
      <c r="I124" s="481"/>
      <c r="J124" s="482"/>
      <c r="K124" s="127">
        <v>134</v>
      </c>
      <c r="L124" s="97">
        <v>503</v>
      </c>
      <c r="M124" s="128">
        <v>5</v>
      </c>
      <c r="N124" s="128">
        <v>3</v>
      </c>
      <c r="O124" s="129">
        <v>6440095310</v>
      </c>
      <c r="P124" s="130">
        <v>244</v>
      </c>
      <c r="Q124" s="101"/>
      <c r="R124" s="102">
        <v>10000</v>
      </c>
      <c r="S124" s="474"/>
      <c r="T124" s="474"/>
      <c r="U124" s="474"/>
      <c r="V124" s="474"/>
      <c r="W124" s="104">
        <v>0</v>
      </c>
      <c r="X124" s="105">
        <v>0</v>
      </c>
      <c r="Y124" s="132">
        <v>6537502.2000000002</v>
      </c>
      <c r="Z124" s="132">
        <v>5979955</v>
      </c>
      <c r="AA124" s="133">
        <v>6000000</v>
      </c>
      <c r="AB124" s="17"/>
    </row>
    <row r="125" spans="1:28" ht="12.75" customHeight="1" x14ac:dyDescent="0.2">
      <c r="A125" s="12"/>
      <c r="B125" s="151"/>
      <c r="C125" s="152"/>
      <c r="D125" s="153"/>
      <c r="E125" s="154"/>
      <c r="F125" s="155"/>
      <c r="G125" s="150"/>
      <c r="H125" s="150"/>
      <c r="I125" s="150"/>
      <c r="J125" s="126" t="s">
        <v>151</v>
      </c>
      <c r="K125" s="127">
        <v>134</v>
      </c>
      <c r="L125" s="97"/>
      <c r="M125" s="128">
        <v>5</v>
      </c>
      <c r="N125" s="128">
        <v>3</v>
      </c>
      <c r="O125" s="129">
        <v>6440095310</v>
      </c>
      <c r="P125" s="130">
        <v>850</v>
      </c>
      <c r="Q125" s="101"/>
      <c r="R125" s="102"/>
      <c r="S125" s="131"/>
      <c r="T125" s="131"/>
      <c r="U125" s="131"/>
      <c r="V125" s="131"/>
      <c r="W125" s="104"/>
      <c r="X125" s="105"/>
      <c r="Y125" s="132">
        <f>Y126</f>
        <v>400000</v>
      </c>
      <c r="Z125" s="132">
        <f>Z126</f>
        <v>400000</v>
      </c>
      <c r="AA125" s="133">
        <f>AA126</f>
        <v>400000</v>
      </c>
      <c r="AB125" s="17"/>
    </row>
    <row r="126" spans="1:28" ht="15" customHeight="1" x14ac:dyDescent="0.2">
      <c r="A126" s="12"/>
      <c r="B126" s="151"/>
      <c r="C126" s="152"/>
      <c r="D126" s="153"/>
      <c r="E126" s="154"/>
      <c r="F126" s="155"/>
      <c r="G126" s="150"/>
      <c r="H126" s="150"/>
      <c r="I126" s="150"/>
      <c r="J126" s="126" t="s">
        <v>204</v>
      </c>
      <c r="K126" s="127">
        <v>134</v>
      </c>
      <c r="L126" s="97"/>
      <c r="M126" s="128">
        <v>5</v>
      </c>
      <c r="N126" s="128">
        <v>3</v>
      </c>
      <c r="O126" s="129">
        <v>6440095310</v>
      </c>
      <c r="P126" s="130">
        <v>853</v>
      </c>
      <c r="Q126" s="101"/>
      <c r="R126" s="102"/>
      <c r="S126" s="131"/>
      <c r="T126" s="131"/>
      <c r="U126" s="131"/>
      <c r="V126" s="131"/>
      <c r="W126" s="104"/>
      <c r="X126" s="105"/>
      <c r="Y126" s="132">
        <v>400000</v>
      </c>
      <c r="Z126" s="132">
        <v>400000</v>
      </c>
      <c r="AA126" s="133">
        <f>Z126</f>
        <v>400000</v>
      </c>
      <c r="AB126" s="17"/>
    </row>
    <row r="127" spans="1:28" ht="68.25" customHeight="1" x14ac:dyDescent="0.2">
      <c r="A127" s="12"/>
      <c r="B127" s="229"/>
      <c r="C127" s="231"/>
      <c r="D127" s="230"/>
      <c r="E127" s="155"/>
      <c r="F127" s="155"/>
      <c r="G127" s="150"/>
      <c r="H127" s="150"/>
      <c r="I127" s="150"/>
      <c r="J127" s="171" t="s">
        <v>279</v>
      </c>
      <c r="K127" s="127">
        <v>134</v>
      </c>
      <c r="L127" s="97"/>
      <c r="M127" s="128">
        <v>5</v>
      </c>
      <c r="N127" s="128">
        <v>3</v>
      </c>
      <c r="O127" s="129">
        <v>7200000000</v>
      </c>
      <c r="P127" s="130">
        <v>0</v>
      </c>
      <c r="Q127" s="101"/>
      <c r="R127" s="102"/>
      <c r="S127" s="131"/>
      <c r="T127" s="131"/>
      <c r="U127" s="131"/>
      <c r="V127" s="131"/>
      <c r="W127" s="104"/>
      <c r="X127" s="105"/>
      <c r="Y127" s="132">
        <f>Y128</f>
        <v>0</v>
      </c>
      <c r="Z127" s="132">
        <f>Z128</f>
        <v>928400</v>
      </c>
      <c r="AA127" s="133">
        <v>0</v>
      </c>
      <c r="AB127" s="17"/>
    </row>
    <row r="128" spans="1:28" ht="16.5" customHeight="1" x14ac:dyDescent="0.2">
      <c r="A128" s="12"/>
      <c r="B128" s="229"/>
      <c r="C128" s="231"/>
      <c r="D128" s="230"/>
      <c r="E128" s="155"/>
      <c r="F128" s="155"/>
      <c r="G128" s="150"/>
      <c r="H128" s="150"/>
      <c r="I128" s="150"/>
      <c r="J128" s="171" t="s">
        <v>320</v>
      </c>
      <c r="K128" s="127">
        <v>134</v>
      </c>
      <c r="L128" s="97"/>
      <c r="M128" s="128">
        <v>5</v>
      </c>
      <c r="N128" s="128">
        <v>3</v>
      </c>
      <c r="O128" s="129">
        <v>7200200000</v>
      </c>
      <c r="P128" s="130">
        <v>0</v>
      </c>
      <c r="Q128" s="101"/>
      <c r="R128" s="102"/>
      <c r="S128" s="131"/>
      <c r="T128" s="131"/>
      <c r="U128" s="131"/>
      <c r="V128" s="131"/>
      <c r="W128" s="104"/>
      <c r="X128" s="105"/>
      <c r="Y128" s="132">
        <f>Y129</f>
        <v>0</v>
      </c>
      <c r="Z128" s="132">
        <f>Z129</f>
        <v>928400</v>
      </c>
      <c r="AA128" s="221">
        <v>0</v>
      </c>
      <c r="AB128" s="17" t="s">
        <v>74</v>
      </c>
    </row>
    <row r="129" spans="1:28" ht="14.25" customHeight="1" x14ac:dyDescent="0.2">
      <c r="A129" s="12"/>
      <c r="B129" s="229"/>
      <c r="C129" s="231"/>
      <c r="D129" s="230"/>
      <c r="E129" s="155"/>
      <c r="F129" s="155"/>
      <c r="G129" s="150"/>
      <c r="H129" s="150"/>
      <c r="I129" s="150"/>
      <c r="J129" s="171" t="s">
        <v>318</v>
      </c>
      <c r="K129" s="127">
        <v>134</v>
      </c>
      <c r="L129" s="97"/>
      <c r="M129" s="128">
        <v>5</v>
      </c>
      <c r="N129" s="128">
        <v>3</v>
      </c>
      <c r="O129" s="129" t="s">
        <v>319</v>
      </c>
      <c r="P129" s="130">
        <v>0</v>
      </c>
      <c r="Q129" s="101"/>
      <c r="R129" s="102"/>
      <c r="S129" s="131"/>
      <c r="T129" s="131"/>
      <c r="U129" s="131"/>
      <c r="V129" s="131"/>
      <c r="W129" s="104"/>
      <c r="X129" s="105"/>
      <c r="Y129" s="132">
        <f>Y131</f>
        <v>0</v>
      </c>
      <c r="Z129" s="132">
        <f>Z130</f>
        <v>928400</v>
      </c>
      <c r="AA129" s="133">
        <v>0</v>
      </c>
      <c r="AB129" s="17"/>
    </row>
    <row r="130" spans="1:28" ht="27.75" customHeight="1" x14ac:dyDescent="0.2">
      <c r="A130" s="12"/>
      <c r="B130" s="229"/>
      <c r="C130" s="231"/>
      <c r="D130" s="230"/>
      <c r="E130" s="155"/>
      <c r="F130" s="155"/>
      <c r="G130" s="150"/>
      <c r="H130" s="150"/>
      <c r="I130" s="150"/>
      <c r="J130" s="171" t="s">
        <v>89</v>
      </c>
      <c r="K130" s="127">
        <v>134</v>
      </c>
      <c r="L130" s="97"/>
      <c r="M130" s="128">
        <v>5</v>
      </c>
      <c r="N130" s="128">
        <v>3</v>
      </c>
      <c r="O130" s="129" t="s">
        <v>319</v>
      </c>
      <c r="P130" s="130">
        <v>240</v>
      </c>
      <c r="Q130" s="101"/>
      <c r="R130" s="102"/>
      <c r="S130" s="131"/>
      <c r="T130" s="131"/>
      <c r="U130" s="131"/>
      <c r="V130" s="131"/>
      <c r="W130" s="104"/>
      <c r="X130" s="105"/>
      <c r="Y130" s="132">
        <f>Y131</f>
        <v>0</v>
      </c>
      <c r="Z130" s="132">
        <f>Z131</f>
        <v>928400</v>
      </c>
      <c r="AA130" s="133">
        <v>0</v>
      </c>
      <c r="AB130" s="17"/>
    </row>
    <row r="131" spans="1:28" ht="19.5" customHeight="1" x14ac:dyDescent="0.2">
      <c r="A131" s="12"/>
      <c r="B131" s="229"/>
      <c r="C131" s="231"/>
      <c r="D131" s="230"/>
      <c r="E131" s="155"/>
      <c r="F131" s="155"/>
      <c r="G131" s="150"/>
      <c r="H131" s="150"/>
      <c r="I131" s="150"/>
      <c r="J131" s="171" t="s">
        <v>224</v>
      </c>
      <c r="K131" s="127">
        <v>134</v>
      </c>
      <c r="L131" s="97"/>
      <c r="M131" s="128">
        <v>5</v>
      </c>
      <c r="N131" s="128">
        <v>3</v>
      </c>
      <c r="O131" s="129" t="s">
        <v>319</v>
      </c>
      <c r="P131" s="130">
        <v>244</v>
      </c>
      <c r="Q131" s="101"/>
      <c r="R131" s="102"/>
      <c r="S131" s="131"/>
      <c r="T131" s="131"/>
      <c r="U131" s="131"/>
      <c r="V131" s="131"/>
      <c r="W131" s="104"/>
      <c r="X131" s="105"/>
      <c r="Y131" s="132">
        <v>0</v>
      </c>
      <c r="Z131" s="132">
        <v>928400</v>
      </c>
      <c r="AA131" s="133">
        <v>0</v>
      </c>
      <c r="AB131" s="17"/>
    </row>
    <row r="132" spans="1:28" ht="15" customHeight="1" x14ac:dyDescent="0.2">
      <c r="A132" s="12"/>
      <c r="B132" s="477" t="s">
        <v>66</v>
      </c>
      <c r="C132" s="491"/>
      <c r="D132" s="491"/>
      <c r="E132" s="491"/>
      <c r="F132" s="491"/>
      <c r="G132" s="491"/>
      <c r="H132" s="491"/>
      <c r="I132" s="491"/>
      <c r="J132" s="492"/>
      <c r="K132" s="96">
        <v>134</v>
      </c>
      <c r="L132" s="97">
        <v>800</v>
      </c>
      <c r="M132" s="98">
        <v>8</v>
      </c>
      <c r="N132" s="98">
        <v>0</v>
      </c>
      <c r="O132" s="99">
        <v>0</v>
      </c>
      <c r="P132" s="100">
        <v>0</v>
      </c>
      <c r="Q132" s="101"/>
      <c r="R132" s="102">
        <v>0</v>
      </c>
      <c r="S132" s="478"/>
      <c r="T132" s="478"/>
      <c r="U132" s="478"/>
      <c r="V132" s="478"/>
      <c r="W132" s="104">
        <v>0</v>
      </c>
      <c r="X132" s="105">
        <v>0</v>
      </c>
      <c r="Y132" s="106">
        <f t="shared" ref="Y132:AA134" si="15">Y133</f>
        <v>31891300</v>
      </c>
      <c r="Z132" s="106">
        <f t="shared" si="15"/>
        <v>31891300</v>
      </c>
      <c r="AA132" s="107">
        <f t="shared" si="15"/>
        <v>31891300</v>
      </c>
      <c r="AB132" s="17"/>
    </row>
    <row r="133" spans="1:28" ht="15" customHeight="1" x14ac:dyDescent="0.2">
      <c r="A133" s="12"/>
      <c r="B133" s="95"/>
      <c r="C133" s="108"/>
      <c r="D133" s="468" t="s">
        <v>67</v>
      </c>
      <c r="E133" s="469"/>
      <c r="F133" s="469"/>
      <c r="G133" s="469"/>
      <c r="H133" s="469"/>
      <c r="I133" s="469"/>
      <c r="J133" s="470"/>
      <c r="K133" s="111">
        <v>134</v>
      </c>
      <c r="L133" s="112">
        <v>801</v>
      </c>
      <c r="M133" s="113">
        <v>8</v>
      </c>
      <c r="N133" s="113">
        <v>1</v>
      </c>
      <c r="O133" s="114">
        <v>0</v>
      </c>
      <c r="P133" s="115">
        <v>0</v>
      </c>
      <c r="Q133" s="116"/>
      <c r="R133" s="117">
        <v>0</v>
      </c>
      <c r="S133" s="471"/>
      <c r="T133" s="471"/>
      <c r="U133" s="471"/>
      <c r="V133" s="471"/>
      <c r="W133" s="119">
        <v>0</v>
      </c>
      <c r="X133" s="120">
        <v>0</v>
      </c>
      <c r="Y133" s="121">
        <f t="shared" si="15"/>
        <v>31891300</v>
      </c>
      <c r="Z133" s="121">
        <f t="shared" si="15"/>
        <v>31891300</v>
      </c>
      <c r="AA133" s="122">
        <f t="shared" si="15"/>
        <v>31891300</v>
      </c>
      <c r="AB133" s="17"/>
    </row>
    <row r="134" spans="1:28" ht="58.5" customHeight="1" x14ac:dyDescent="0.2">
      <c r="A134" s="12"/>
      <c r="B134" s="95"/>
      <c r="C134" s="123"/>
      <c r="D134" s="124"/>
      <c r="E134" s="473" t="s">
        <v>277</v>
      </c>
      <c r="F134" s="481"/>
      <c r="G134" s="481"/>
      <c r="H134" s="481"/>
      <c r="I134" s="481"/>
      <c r="J134" s="482"/>
      <c r="K134" s="127">
        <v>134</v>
      </c>
      <c r="L134" s="97">
        <v>801</v>
      </c>
      <c r="M134" s="128">
        <v>8</v>
      </c>
      <c r="N134" s="128">
        <v>1</v>
      </c>
      <c r="O134" s="129">
        <v>6400000000</v>
      </c>
      <c r="P134" s="130">
        <v>0</v>
      </c>
      <c r="Q134" s="101"/>
      <c r="R134" s="102">
        <v>0</v>
      </c>
      <c r="S134" s="474"/>
      <c r="T134" s="474"/>
      <c r="U134" s="474"/>
      <c r="V134" s="474"/>
      <c r="W134" s="104">
        <v>0</v>
      </c>
      <c r="X134" s="105">
        <v>0</v>
      </c>
      <c r="Y134" s="132">
        <f t="shared" si="15"/>
        <v>31891300</v>
      </c>
      <c r="Z134" s="132">
        <f t="shared" si="15"/>
        <v>31891300</v>
      </c>
      <c r="AA134" s="133">
        <f t="shared" si="15"/>
        <v>31891300</v>
      </c>
      <c r="AB134" s="13" t="s">
        <v>74</v>
      </c>
    </row>
    <row r="135" spans="1:28" ht="28.5" customHeight="1" x14ac:dyDescent="0.2">
      <c r="A135" s="12"/>
      <c r="B135" s="95"/>
      <c r="C135" s="123"/>
      <c r="D135" s="134"/>
      <c r="E135" s="126"/>
      <c r="F135" s="473" t="s">
        <v>206</v>
      </c>
      <c r="G135" s="481"/>
      <c r="H135" s="481"/>
      <c r="I135" s="481"/>
      <c r="J135" s="482"/>
      <c r="K135" s="127">
        <v>134</v>
      </c>
      <c r="L135" s="97">
        <v>801</v>
      </c>
      <c r="M135" s="128">
        <v>8</v>
      </c>
      <c r="N135" s="128">
        <v>1</v>
      </c>
      <c r="O135" s="129">
        <v>6450000000</v>
      </c>
      <c r="P135" s="130">
        <v>0</v>
      </c>
      <c r="Q135" s="101"/>
      <c r="R135" s="102">
        <v>0</v>
      </c>
      <c r="S135" s="474"/>
      <c r="T135" s="474"/>
      <c r="U135" s="474"/>
      <c r="V135" s="474"/>
      <c r="W135" s="104">
        <v>0</v>
      </c>
      <c r="X135" s="105">
        <v>0</v>
      </c>
      <c r="Y135" s="132">
        <f>Y136+Y138+Y140</f>
        <v>31891300</v>
      </c>
      <c r="Z135" s="132">
        <f>Z136+Z140</f>
        <v>31891300</v>
      </c>
      <c r="AA135" s="133">
        <f>AA136+AA140</f>
        <v>31891300</v>
      </c>
      <c r="AB135" s="13" t="s">
        <v>74</v>
      </c>
    </row>
    <row r="136" spans="1:28" s="33" customFormat="1" ht="15" customHeight="1" x14ac:dyDescent="0.2">
      <c r="A136" s="44"/>
      <c r="B136" s="95"/>
      <c r="C136" s="123"/>
      <c r="D136" s="134"/>
      <c r="E136" s="126"/>
      <c r="F136" s="473" t="s">
        <v>223</v>
      </c>
      <c r="G136" s="481"/>
      <c r="H136" s="481"/>
      <c r="I136" s="481"/>
      <c r="J136" s="482"/>
      <c r="K136" s="127">
        <v>134</v>
      </c>
      <c r="L136" s="97">
        <v>801</v>
      </c>
      <c r="M136" s="128">
        <v>8</v>
      </c>
      <c r="N136" s="128">
        <v>1</v>
      </c>
      <c r="O136" s="129">
        <v>6450075080</v>
      </c>
      <c r="P136" s="130">
        <v>0</v>
      </c>
      <c r="Q136" s="101"/>
      <c r="R136" s="102">
        <v>0</v>
      </c>
      <c r="S136" s="474"/>
      <c r="T136" s="474"/>
      <c r="U136" s="474"/>
      <c r="V136" s="474"/>
      <c r="W136" s="104">
        <v>0</v>
      </c>
      <c r="X136" s="105">
        <v>0</v>
      </c>
      <c r="Y136" s="132">
        <f>Y137</f>
        <v>29429600</v>
      </c>
      <c r="Z136" s="132">
        <f>Z137</f>
        <v>31291300</v>
      </c>
      <c r="AA136" s="133">
        <f>AA137</f>
        <v>31291300</v>
      </c>
      <c r="AB136" s="13" t="s">
        <v>74</v>
      </c>
    </row>
    <row r="137" spans="1:28" s="33" customFormat="1" ht="17.25" customHeight="1" thickBot="1" x14ac:dyDescent="0.25">
      <c r="A137" s="44"/>
      <c r="B137" s="172"/>
      <c r="C137" s="173"/>
      <c r="D137" s="174"/>
      <c r="E137" s="175"/>
      <c r="F137" s="176"/>
      <c r="G137" s="473" t="s">
        <v>48</v>
      </c>
      <c r="H137" s="481"/>
      <c r="I137" s="481"/>
      <c r="J137" s="482"/>
      <c r="K137" s="127">
        <v>134</v>
      </c>
      <c r="L137" s="97">
        <v>801</v>
      </c>
      <c r="M137" s="128">
        <v>8</v>
      </c>
      <c r="N137" s="128">
        <v>1</v>
      </c>
      <c r="O137" s="129">
        <v>6450075080</v>
      </c>
      <c r="P137" s="130">
        <v>540</v>
      </c>
      <c r="Q137" s="101"/>
      <c r="R137" s="102">
        <v>10000</v>
      </c>
      <c r="S137" s="474"/>
      <c r="T137" s="474"/>
      <c r="U137" s="474"/>
      <c r="V137" s="474"/>
      <c r="W137" s="104">
        <v>0</v>
      </c>
      <c r="X137" s="105">
        <v>0</v>
      </c>
      <c r="Y137" s="132">
        <v>29429600</v>
      </c>
      <c r="Z137" s="132">
        <v>31291300</v>
      </c>
      <c r="AA137" s="133">
        <v>31291300</v>
      </c>
      <c r="AB137" s="13" t="s">
        <v>74</v>
      </c>
    </row>
    <row r="138" spans="1:28" s="33" customFormat="1" ht="30" customHeight="1" x14ac:dyDescent="0.2">
      <c r="A138" s="44"/>
      <c r="B138" s="340"/>
      <c r="C138" s="341"/>
      <c r="D138" s="342"/>
      <c r="E138" s="343"/>
      <c r="F138" s="343"/>
      <c r="G138" s="343"/>
      <c r="H138" s="343"/>
      <c r="I138" s="343"/>
      <c r="J138" s="149" t="s">
        <v>338</v>
      </c>
      <c r="K138" s="127">
        <v>134</v>
      </c>
      <c r="L138" s="97"/>
      <c r="M138" s="128">
        <v>8</v>
      </c>
      <c r="N138" s="128">
        <v>1</v>
      </c>
      <c r="O138" s="129">
        <v>6450097030</v>
      </c>
      <c r="P138" s="130">
        <v>0</v>
      </c>
      <c r="Q138" s="101"/>
      <c r="R138" s="102"/>
      <c r="S138" s="131"/>
      <c r="T138" s="131"/>
      <c r="U138" s="131"/>
      <c r="V138" s="131"/>
      <c r="W138" s="104"/>
      <c r="X138" s="105"/>
      <c r="Y138" s="132">
        <f>Y139</f>
        <v>1861700</v>
      </c>
      <c r="Z138" s="132">
        <v>0</v>
      </c>
      <c r="AA138" s="133">
        <v>0</v>
      </c>
      <c r="AB138" s="13" t="s">
        <v>74</v>
      </c>
    </row>
    <row r="139" spans="1:28" s="33" customFormat="1" ht="17.25" customHeight="1" x14ac:dyDescent="0.2">
      <c r="A139" s="44"/>
      <c r="B139" s="340"/>
      <c r="C139" s="341"/>
      <c r="D139" s="342"/>
      <c r="E139" s="343"/>
      <c r="F139" s="343"/>
      <c r="G139" s="343"/>
      <c r="H139" s="343"/>
      <c r="I139" s="343"/>
      <c r="J139" s="149" t="s">
        <v>48</v>
      </c>
      <c r="K139" s="127">
        <v>134</v>
      </c>
      <c r="L139" s="97"/>
      <c r="M139" s="128">
        <v>8</v>
      </c>
      <c r="N139" s="128">
        <v>1</v>
      </c>
      <c r="O139" s="129">
        <v>6450097030</v>
      </c>
      <c r="P139" s="130">
        <v>540</v>
      </c>
      <c r="Q139" s="101"/>
      <c r="R139" s="102"/>
      <c r="S139" s="131"/>
      <c r="T139" s="131"/>
      <c r="U139" s="131"/>
      <c r="V139" s="131"/>
      <c r="W139" s="104"/>
      <c r="X139" s="105"/>
      <c r="Y139" s="132">
        <v>1861700</v>
      </c>
      <c r="Z139" s="132">
        <v>0</v>
      </c>
      <c r="AA139" s="133">
        <v>0</v>
      </c>
      <c r="AB139" s="17"/>
    </row>
    <row r="140" spans="1:28" s="33" customFormat="1" ht="37.5" customHeight="1" x14ac:dyDescent="0.2">
      <c r="A140" s="44"/>
      <c r="B140" s="340"/>
      <c r="C140" s="341"/>
      <c r="D140" s="342"/>
      <c r="E140" s="343"/>
      <c r="F140" s="343"/>
      <c r="G140" s="343"/>
      <c r="H140" s="343"/>
      <c r="I140" s="343"/>
      <c r="J140" s="149" t="s">
        <v>280</v>
      </c>
      <c r="K140" s="127">
        <v>134</v>
      </c>
      <c r="L140" s="97">
        <v>801</v>
      </c>
      <c r="M140" s="128">
        <v>8</v>
      </c>
      <c r="N140" s="128">
        <v>1</v>
      </c>
      <c r="O140" s="129">
        <v>6450095220</v>
      </c>
      <c r="P140" s="130">
        <v>0</v>
      </c>
      <c r="Q140" s="101"/>
      <c r="R140" s="102"/>
      <c r="S140" s="131"/>
      <c r="T140" s="131"/>
      <c r="U140" s="131"/>
      <c r="V140" s="131"/>
      <c r="W140" s="104"/>
      <c r="X140" s="105"/>
      <c r="Y140" s="132">
        <f>Y141+Y143</f>
        <v>600000</v>
      </c>
      <c r="Z140" s="132">
        <f>Z141</f>
        <v>600000</v>
      </c>
      <c r="AA140" s="133">
        <f>AA141</f>
        <v>600000</v>
      </c>
      <c r="AB140" s="17"/>
    </row>
    <row r="141" spans="1:28" s="33" customFormat="1" ht="23.25" customHeight="1" x14ac:dyDescent="0.2">
      <c r="A141" s="44"/>
      <c r="B141" s="340"/>
      <c r="C141" s="341"/>
      <c r="D141" s="342"/>
      <c r="E141" s="343"/>
      <c r="F141" s="343"/>
      <c r="G141" s="343"/>
      <c r="H141" s="343"/>
      <c r="I141" s="343"/>
      <c r="J141" s="149" t="s">
        <v>91</v>
      </c>
      <c r="K141" s="127">
        <v>134</v>
      </c>
      <c r="L141" s="97">
        <v>801</v>
      </c>
      <c r="M141" s="128">
        <v>8</v>
      </c>
      <c r="N141" s="128">
        <v>1</v>
      </c>
      <c r="O141" s="129">
        <v>6450095220</v>
      </c>
      <c r="P141" s="130">
        <v>240</v>
      </c>
      <c r="Q141" s="101"/>
      <c r="R141" s="102">
        <v>10000</v>
      </c>
      <c r="S141" s="474"/>
      <c r="T141" s="474"/>
      <c r="U141" s="474"/>
      <c r="V141" s="474"/>
      <c r="W141" s="104">
        <v>0</v>
      </c>
      <c r="X141" s="105">
        <v>0</v>
      </c>
      <c r="Y141" s="132">
        <f>Y142</f>
        <v>574200</v>
      </c>
      <c r="Z141" s="132">
        <f>Z142</f>
        <v>600000</v>
      </c>
      <c r="AA141" s="133">
        <f>AA142</f>
        <v>600000</v>
      </c>
      <c r="AB141" s="17"/>
    </row>
    <row r="142" spans="1:28" s="33" customFormat="1" ht="17.25" customHeight="1" x14ac:dyDescent="0.2">
      <c r="A142" s="44"/>
      <c r="B142" s="340"/>
      <c r="C142" s="341"/>
      <c r="D142" s="342"/>
      <c r="E142" s="343"/>
      <c r="F142" s="343"/>
      <c r="G142" s="343"/>
      <c r="H142" s="343"/>
      <c r="I142" s="343"/>
      <c r="J142" s="126" t="s">
        <v>224</v>
      </c>
      <c r="K142" s="127">
        <v>134</v>
      </c>
      <c r="L142" s="97">
        <v>801</v>
      </c>
      <c r="M142" s="128">
        <v>8</v>
      </c>
      <c r="N142" s="128">
        <v>1</v>
      </c>
      <c r="O142" s="129">
        <v>6450095220</v>
      </c>
      <c r="P142" s="130">
        <v>244</v>
      </c>
      <c r="Q142" s="101"/>
      <c r="R142" s="102"/>
      <c r="S142" s="131"/>
      <c r="T142" s="131"/>
      <c r="U142" s="131"/>
      <c r="V142" s="131"/>
      <c r="W142" s="104"/>
      <c r="X142" s="105"/>
      <c r="Y142" s="132">
        <v>574200</v>
      </c>
      <c r="Z142" s="132">
        <v>600000</v>
      </c>
      <c r="AA142" s="133">
        <f>Z142</f>
        <v>600000</v>
      </c>
      <c r="AB142" s="17"/>
    </row>
    <row r="143" spans="1:28" s="33" customFormat="1" ht="17.25" customHeight="1" x14ac:dyDescent="0.2">
      <c r="A143" s="44"/>
      <c r="B143" s="340"/>
      <c r="C143" s="341"/>
      <c r="D143" s="342"/>
      <c r="E143" s="343"/>
      <c r="F143" s="343"/>
      <c r="G143" s="343"/>
      <c r="H143" s="343"/>
      <c r="I143" s="343"/>
      <c r="J143" s="164" t="s">
        <v>337</v>
      </c>
      <c r="K143" s="127">
        <v>134</v>
      </c>
      <c r="L143" s="181"/>
      <c r="M143" s="182">
        <v>8</v>
      </c>
      <c r="N143" s="182">
        <v>1</v>
      </c>
      <c r="O143" s="183">
        <v>6450095220</v>
      </c>
      <c r="P143" s="130">
        <v>300</v>
      </c>
      <c r="Q143" s="127"/>
      <c r="R143" s="184"/>
      <c r="S143" s="131"/>
      <c r="T143" s="131"/>
      <c r="U143" s="131"/>
      <c r="V143" s="131"/>
      <c r="W143" s="131"/>
      <c r="X143" s="131"/>
      <c r="Y143" s="133">
        <f>Y144</f>
        <v>25800</v>
      </c>
      <c r="Z143" s="185"/>
      <c r="AA143" s="186"/>
      <c r="AB143" s="17"/>
    </row>
    <row r="144" spans="1:28" s="33" customFormat="1" ht="17.25" customHeight="1" x14ac:dyDescent="0.2">
      <c r="A144" s="44"/>
      <c r="B144" s="340"/>
      <c r="C144" s="341"/>
      <c r="D144" s="342"/>
      <c r="E144" s="343"/>
      <c r="F144" s="343"/>
      <c r="G144" s="343"/>
      <c r="H144" s="343"/>
      <c r="I144" s="343"/>
      <c r="J144" s="164" t="s">
        <v>336</v>
      </c>
      <c r="K144" s="127">
        <v>134</v>
      </c>
      <c r="L144" s="181"/>
      <c r="M144" s="182">
        <v>8</v>
      </c>
      <c r="N144" s="182">
        <v>1</v>
      </c>
      <c r="O144" s="183">
        <v>6450095220</v>
      </c>
      <c r="P144" s="130">
        <v>350</v>
      </c>
      <c r="Q144" s="127"/>
      <c r="R144" s="184"/>
      <c r="S144" s="131"/>
      <c r="T144" s="131"/>
      <c r="U144" s="131"/>
      <c r="V144" s="131"/>
      <c r="W144" s="131"/>
      <c r="X144" s="131"/>
      <c r="Y144" s="133">
        <v>25800</v>
      </c>
      <c r="Z144" s="185"/>
      <c r="AA144" s="186"/>
      <c r="AB144" s="17"/>
    </row>
    <row r="145" spans="1:28" s="33" customFormat="1" ht="12" customHeight="1" x14ac:dyDescent="0.2">
      <c r="A145" s="44"/>
      <c r="B145" s="177"/>
      <c r="C145" s="178"/>
      <c r="D145" s="179"/>
      <c r="E145" s="180"/>
      <c r="F145" s="180"/>
      <c r="G145" s="180"/>
      <c r="H145" s="180"/>
      <c r="I145" s="180"/>
      <c r="J145" s="162" t="s">
        <v>197</v>
      </c>
      <c r="K145" s="96">
        <v>134</v>
      </c>
      <c r="L145" s="187"/>
      <c r="M145" s="188">
        <v>11</v>
      </c>
      <c r="N145" s="188">
        <v>1</v>
      </c>
      <c r="O145" s="189">
        <v>0</v>
      </c>
      <c r="P145" s="100">
        <v>0</v>
      </c>
      <c r="Q145" s="96"/>
      <c r="R145" s="190"/>
      <c r="S145" s="103"/>
      <c r="T145" s="103"/>
      <c r="U145" s="103"/>
      <c r="V145" s="103"/>
      <c r="W145" s="103"/>
      <c r="X145" s="103"/>
      <c r="Y145" s="107">
        <f t="shared" ref="Y145:AA149" si="16">Y146</f>
        <v>2408253</v>
      </c>
      <c r="Z145" s="191">
        <f t="shared" si="16"/>
        <v>600000</v>
      </c>
      <c r="AA145" s="192">
        <f t="shared" si="16"/>
        <v>600000</v>
      </c>
      <c r="AB145" s="17"/>
    </row>
    <row r="146" spans="1:28" s="33" customFormat="1" ht="12.75" customHeight="1" x14ac:dyDescent="0.2">
      <c r="A146" s="44"/>
      <c r="B146" s="177"/>
      <c r="C146" s="178"/>
      <c r="D146" s="179"/>
      <c r="E146" s="180"/>
      <c r="F146" s="180"/>
      <c r="G146" s="180"/>
      <c r="H146" s="180"/>
      <c r="I146" s="180"/>
      <c r="J146" s="166" t="s">
        <v>182</v>
      </c>
      <c r="K146" s="111">
        <v>134</v>
      </c>
      <c r="L146" s="193"/>
      <c r="M146" s="194">
        <v>11</v>
      </c>
      <c r="N146" s="194">
        <v>1</v>
      </c>
      <c r="O146" s="195">
        <v>0</v>
      </c>
      <c r="P146" s="115">
        <v>0</v>
      </c>
      <c r="Q146" s="111"/>
      <c r="R146" s="196"/>
      <c r="S146" s="118"/>
      <c r="T146" s="118"/>
      <c r="U146" s="118"/>
      <c r="V146" s="118"/>
      <c r="W146" s="118"/>
      <c r="X146" s="118"/>
      <c r="Y146" s="122">
        <f t="shared" si="16"/>
        <v>2408253</v>
      </c>
      <c r="Z146" s="197">
        <f t="shared" si="16"/>
        <v>600000</v>
      </c>
      <c r="AA146" s="198">
        <f t="shared" si="16"/>
        <v>600000</v>
      </c>
      <c r="AB146" s="17"/>
    </row>
    <row r="147" spans="1:28" s="33" customFormat="1" ht="57.75" customHeight="1" x14ac:dyDescent="0.2">
      <c r="A147" s="44"/>
      <c r="B147" s="177"/>
      <c r="C147" s="178"/>
      <c r="D147" s="179"/>
      <c r="E147" s="180"/>
      <c r="F147" s="180"/>
      <c r="G147" s="180"/>
      <c r="H147" s="180"/>
      <c r="I147" s="180"/>
      <c r="J147" s="164" t="s">
        <v>251</v>
      </c>
      <c r="K147" s="127">
        <v>134</v>
      </c>
      <c r="L147" s="181"/>
      <c r="M147" s="182">
        <v>11</v>
      </c>
      <c r="N147" s="182">
        <v>1</v>
      </c>
      <c r="O147" s="183">
        <v>6400000000</v>
      </c>
      <c r="P147" s="130">
        <v>0</v>
      </c>
      <c r="Q147" s="127"/>
      <c r="R147" s="184"/>
      <c r="S147" s="131"/>
      <c r="T147" s="131"/>
      <c r="U147" s="131"/>
      <c r="V147" s="131"/>
      <c r="W147" s="131"/>
      <c r="X147" s="131"/>
      <c r="Y147" s="133">
        <f>Y148</f>
        <v>2408253</v>
      </c>
      <c r="Z147" s="185">
        <f t="shared" si="16"/>
        <v>600000</v>
      </c>
      <c r="AA147" s="186">
        <f t="shared" si="16"/>
        <v>600000</v>
      </c>
      <c r="AB147" s="17"/>
    </row>
    <row r="148" spans="1:28" s="33" customFormat="1" ht="24.75" customHeight="1" x14ac:dyDescent="0.2">
      <c r="A148" s="44"/>
      <c r="B148" s="177"/>
      <c r="C148" s="178"/>
      <c r="D148" s="179"/>
      <c r="E148" s="180"/>
      <c r="F148" s="180"/>
      <c r="G148" s="180"/>
      <c r="H148" s="180"/>
      <c r="I148" s="180"/>
      <c r="J148" s="164" t="s">
        <v>196</v>
      </c>
      <c r="K148" s="127">
        <v>134</v>
      </c>
      <c r="L148" s="181"/>
      <c r="M148" s="182">
        <v>11</v>
      </c>
      <c r="N148" s="182">
        <v>1</v>
      </c>
      <c r="O148" s="183">
        <v>6450000000</v>
      </c>
      <c r="P148" s="130">
        <v>0</v>
      </c>
      <c r="Q148" s="127"/>
      <c r="R148" s="184"/>
      <c r="S148" s="131"/>
      <c r="T148" s="131"/>
      <c r="U148" s="131"/>
      <c r="V148" s="131"/>
      <c r="W148" s="131"/>
      <c r="X148" s="131"/>
      <c r="Y148" s="133">
        <f>Y154+Y152+Y149</f>
        <v>2408253</v>
      </c>
      <c r="Z148" s="185">
        <f t="shared" si="16"/>
        <v>600000</v>
      </c>
      <c r="AA148" s="186">
        <f t="shared" si="16"/>
        <v>600000</v>
      </c>
      <c r="AB148" s="17"/>
    </row>
    <row r="149" spans="1:28" ht="39" customHeight="1" x14ac:dyDescent="0.2">
      <c r="A149" s="6"/>
      <c r="B149" s="177"/>
      <c r="C149" s="178"/>
      <c r="D149" s="179"/>
      <c r="E149" s="180"/>
      <c r="F149" s="180"/>
      <c r="G149" s="180"/>
      <c r="H149" s="180"/>
      <c r="I149" s="180"/>
      <c r="J149" s="164" t="s">
        <v>241</v>
      </c>
      <c r="K149" s="127">
        <v>134</v>
      </c>
      <c r="L149" s="181"/>
      <c r="M149" s="182">
        <v>11</v>
      </c>
      <c r="N149" s="182">
        <v>1</v>
      </c>
      <c r="O149" s="183">
        <v>6450095240</v>
      </c>
      <c r="P149" s="130">
        <v>0</v>
      </c>
      <c r="Q149" s="127"/>
      <c r="R149" s="184"/>
      <c r="S149" s="131"/>
      <c r="T149" s="131"/>
      <c r="U149" s="131"/>
      <c r="V149" s="131"/>
      <c r="W149" s="131"/>
      <c r="X149" s="131"/>
      <c r="Y149" s="133">
        <f t="shared" si="16"/>
        <v>602000</v>
      </c>
      <c r="Z149" s="185">
        <f t="shared" si="16"/>
        <v>600000</v>
      </c>
      <c r="AA149" s="186">
        <f t="shared" si="16"/>
        <v>600000</v>
      </c>
      <c r="AB149" s="17"/>
    </row>
    <row r="150" spans="1:28" ht="26.25" customHeight="1" x14ac:dyDescent="0.2">
      <c r="A150" s="6"/>
      <c r="B150" s="177"/>
      <c r="C150" s="178"/>
      <c r="D150" s="179"/>
      <c r="E150" s="180"/>
      <c r="F150" s="180"/>
      <c r="G150" s="180"/>
      <c r="H150" s="180"/>
      <c r="I150" s="180"/>
      <c r="J150" s="164" t="s">
        <v>91</v>
      </c>
      <c r="K150" s="127">
        <v>134</v>
      </c>
      <c r="L150" s="181"/>
      <c r="M150" s="182">
        <v>11</v>
      </c>
      <c r="N150" s="182">
        <v>1</v>
      </c>
      <c r="O150" s="183">
        <v>6450095240</v>
      </c>
      <c r="P150" s="130">
        <v>240</v>
      </c>
      <c r="Q150" s="127"/>
      <c r="R150" s="184"/>
      <c r="S150" s="131"/>
      <c r="T150" s="131"/>
      <c r="U150" s="131"/>
      <c r="V150" s="131"/>
      <c r="W150" s="131"/>
      <c r="X150" s="131"/>
      <c r="Y150" s="133">
        <f>Y151</f>
        <v>602000</v>
      </c>
      <c r="Z150" s="185">
        <f>Z151</f>
        <v>600000</v>
      </c>
      <c r="AA150" s="186">
        <f>AA151</f>
        <v>600000</v>
      </c>
      <c r="AB150" s="17"/>
    </row>
    <row r="151" spans="1:28" ht="12.75" customHeight="1" x14ac:dyDescent="0.2">
      <c r="A151" s="6"/>
      <c r="B151" s="177"/>
      <c r="C151" s="178"/>
      <c r="D151" s="179"/>
      <c r="E151" s="180"/>
      <c r="F151" s="180"/>
      <c r="G151" s="180"/>
      <c r="H151" s="180"/>
      <c r="I151" s="180"/>
      <c r="J151" s="164" t="s">
        <v>225</v>
      </c>
      <c r="K151" s="127">
        <v>134</v>
      </c>
      <c r="L151" s="181"/>
      <c r="M151" s="182">
        <v>11</v>
      </c>
      <c r="N151" s="182">
        <v>1</v>
      </c>
      <c r="O151" s="183">
        <v>6450095240</v>
      </c>
      <c r="P151" s="130">
        <v>244</v>
      </c>
      <c r="Q151" s="127"/>
      <c r="R151" s="184"/>
      <c r="S151" s="131"/>
      <c r="T151" s="131"/>
      <c r="U151" s="131"/>
      <c r="V151" s="131"/>
      <c r="W151" s="131"/>
      <c r="X151" s="131"/>
      <c r="Y151" s="133">
        <v>602000</v>
      </c>
      <c r="Z151" s="133">
        <v>600000</v>
      </c>
      <c r="AA151" s="133">
        <v>600000</v>
      </c>
      <c r="AB151" s="17"/>
    </row>
    <row r="152" spans="1:28" ht="12.75" customHeight="1" x14ac:dyDescent="0.2">
      <c r="A152" s="6"/>
      <c r="B152" s="339"/>
      <c r="C152" s="178"/>
      <c r="D152" s="179"/>
      <c r="E152" s="180"/>
      <c r="F152" s="180"/>
      <c r="G152" s="180"/>
      <c r="H152" s="180"/>
      <c r="I152" s="180"/>
      <c r="J152" s="164" t="s">
        <v>337</v>
      </c>
      <c r="K152" s="127">
        <v>134</v>
      </c>
      <c r="L152" s="181"/>
      <c r="M152" s="182">
        <v>11</v>
      </c>
      <c r="N152" s="182">
        <v>1</v>
      </c>
      <c r="O152" s="183">
        <v>6450095240</v>
      </c>
      <c r="P152" s="130">
        <v>300</v>
      </c>
      <c r="Q152" s="127"/>
      <c r="R152" s="184"/>
      <c r="S152" s="131"/>
      <c r="T152" s="131"/>
      <c r="U152" s="131"/>
      <c r="V152" s="131"/>
      <c r="W152" s="131"/>
      <c r="X152" s="131"/>
      <c r="Y152" s="133">
        <f>Y153</f>
        <v>23000</v>
      </c>
      <c r="Z152" s="133">
        <v>0</v>
      </c>
      <c r="AA152" s="133">
        <v>0</v>
      </c>
      <c r="AB152" s="17"/>
    </row>
    <row r="153" spans="1:28" ht="12.75" customHeight="1" x14ac:dyDescent="0.2">
      <c r="A153" s="6"/>
      <c r="B153" s="339"/>
      <c r="C153" s="178"/>
      <c r="D153" s="179"/>
      <c r="E153" s="180"/>
      <c r="F153" s="180"/>
      <c r="G153" s="180"/>
      <c r="H153" s="180"/>
      <c r="I153" s="180"/>
      <c r="J153" s="164" t="s">
        <v>336</v>
      </c>
      <c r="K153" s="127">
        <v>134</v>
      </c>
      <c r="L153" s="181"/>
      <c r="M153" s="182">
        <v>11</v>
      </c>
      <c r="N153" s="182">
        <v>1</v>
      </c>
      <c r="O153" s="183">
        <v>6450095240</v>
      </c>
      <c r="P153" s="130">
        <v>350</v>
      </c>
      <c r="Q153" s="127"/>
      <c r="R153" s="184"/>
      <c r="S153" s="131"/>
      <c r="T153" s="131"/>
      <c r="U153" s="131"/>
      <c r="V153" s="131"/>
      <c r="W153" s="131"/>
      <c r="X153" s="131"/>
      <c r="Y153" s="133">
        <v>23000</v>
      </c>
      <c r="Z153" s="133">
        <v>0</v>
      </c>
      <c r="AA153" s="133">
        <v>0</v>
      </c>
      <c r="AB153" s="18" t="s">
        <v>74</v>
      </c>
    </row>
    <row r="154" spans="1:28" ht="109.5" customHeight="1" x14ac:dyDescent="0.2">
      <c r="A154" s="6"/>
      <c r="B154" s="290"/>
      <c r="C154" s="290"/>
      <c r="D154" s="290"/>
      <c r="E154" s="290"/>
      <c r="F154" s="290"/>
      <c r="G154" s="290"/>
      <c r="H154" s="290"/>
      <c r="I154" s="290"/>
      <c r="J154" s="125" t="s">
        <v>308</v>
      </c>
      <c r="K154" s="299">
        <v>134</v>
      </c>
      <c r="L154" s="299"/>
      <c r="M154" s="299">
        <v>11</v>
      </c>
      <c r="N154" s="299">
        <v>1</v>
      </c>
      <c r="O154" s="300" t="s">
        <v>310</v>
      </c>
      <c r="P154" s="130">
        <v>0</v>
      </c>
      <c r="Q154" s="299"/>
      <c r="R154" s="299"/>
      <c r="S154" s="299"/>
      <c r="T154" s="299"/>
      <c r="U154" s="299"/>
      <c r="V154" s="299"/>
      <c r="W154" s="299"/>
      <c r="X154" s="301"/>
      <c r="Y154" s="303">
        <f>Y155</f>
        <v>1783253</v>
      </c>
      <c r="Z154" s="301">
        <v>0</v>
      </c>
      <c r="AA154" s="301">
        <v>0</v>
      </c>
      <c r="AB154" s="18"/>
    </row>
    <row r="155" spans="1:28" ht="12.75" customHeight="1" x14ac:dyDescent="0.2">
      <c r="A155" s="6"/>
      <c r="B155" s="290"/>
      <c r="C155" s="290"/>
      <c r="D155" s="290"/>
      <c r="E155" s="290"/>
      <c r="F155" s="290"/>
      <c r="G155" s="290"/>
      <c r="H155" s="290"/>
      <c r="I155" s="290" t="s">
        <v>93</v>
      </c>
      <c r="J155" s="125" t="s">
        <v>89</v>
      </c>
      <c r="K155" s="299">
        <v>134</v>
      </c>
      <c r="L155" s="299"/>
      <c r="M155" s="299">
        <v>11</v>
      </c>
      <c r="N155" s="299">
        <v>1</v>
      </c>
      <c r="O155" s="300" t="s">
        <v>310</v>
      </c>
      <c r="P155" s="300">
        <v>240</v>
      </c>
      <c r="Q155" s="299"/>
      <c r="R155" s="299"/>
      <c r="S155" s="299"/>
      <c r="T155" s="299"/>
      <c r="U155" s="299"/>
      <c r="V155" s="299"/>
      <c r="W155" s="299"/>
      <c r="X155" s="301"/>
      <c r="Y155" s="303">
        <f>Y156</f>
        <v>1783253</v>
      </c>
      <c r="Z155" s="301">
        <v>0</v>
      </c>
      <c r="AA155" s="301">
        <v>0</v>
      </c>
      <c r="AB155" s="18"/>
    </row>
    <row r="156" spans="1:28" ht="12.75" customHeight="1" x14ac:dyDescent="0.2">
      <c r="A156" s="6"/>
      <c r="B156" s="20"/>
      <c r="C156" s="20"/>
      <c r="D156" s="20"/>
      <c r="E156" s="20"/>
      <c r="F156" s="20"/>
      <c r="G156" s="20"/>
      <c r="H156" s="20"/>
      <c r="I156" s="20"/>
      <c r="J156" s="125" t="s">
        <v>224</v>
      </c>
      <c r="K156" s="299">
        <v>134</v>
      </c>
      <c r="L156" s="299"/>
      <c r="M156" s="299">
        <v>11</v>
      </c>
      <c r="N156" s="299">
        <v>1</v>
      </c>
      <c r="O156" s="300" t="s">
        <v>310</v>
      </c>
      <c r="P156" s="300">
        <v>244</v>
      </c>
      <c r="Q156" s="299"/>
      <c r="R156" s="299"/>
      <c r="S156" s="299"/>
      <c r="T156" s="299"/>
      <c r="U156" s="299"/>
      <c r="V156" s="299"/>
      <c r="W156" s="299"/>
      <c r="X156" s="301"/>
      <c r="Y156" s="303">
        <v>1783253</v>
      </c>
      <c r="Z156" s="301">
        <v>0</v>
      </c>
      <c r="AA156" s="301">
        <v>0</v>
      </c>
      <c r="AB156" s="19" t="s">
        <v>74</v>
      </c>
    </row>
    <row r="157" spans="1:28" ht="12.75" customHeight="1" x14ac:dyDescent="0.2">
      <c r="A157" s="6"/>
      <c r="B157" s="20"/>
      <c r="C157" s="20"/>
      <c r="D157" s="20"/>
      <c r="E157" s="20"/>
      <c r="F157" s="20"/>
      <c r="G157" s="20"/>
      <c r="H157" s="20"/>
      <c r="I157" s="20"/>
      <c r="J157" s="37"/>
      <c r="K157" s="21"/>
      <c r="L157" s="21"/>
      <c r="M157" s="21"/>
      <c r="N157" s="21"/>
      <c r="O157" s="22"/>
      <c r="P157" s="22"/>
      <c r="Q157" s="21"/>
      <c r="R157" s="21"/>
      <c r="S157" s="21"/>
      <c r="T157" s="21"/>
      <c r="U157" s="21"/>
      <c r="V157" s="21"/>
      <c r="W157" s="21"/>
      <c r="AB157" s="7"/>
    </row>
    <row r="158" spans="1:28" ht="12.75" customHeight="1" x14ac:dyDescent="0.2">
      <c r="A158" s="6"/>
      <c r="B158" s="20"/>
      <c r="C158" s="20"/>
      <c r="D158" s="20"/>
      <c r="E158" s="20"/>
      <c r="F158" s="20"/>
      <c r="G158" s="20"/>
      <c r="H158" s="20"/>
      <c r="I158" s="20"/>
      <c r="J158" s="37"/>
      <c r="K158" s="21"/>
      <c r="L158" s="21"/>
      <c r="M158" s="21"/>
      <c r="N158" s="21"/>
      <c r="O158" s="22"/>
      <c r="P158" s="22"/>
      <c r="Q158" s="21"/>
      <c r="R158" s="21"/>
      <c r="S158" s="21"/>
      <c r="T158" s="21"/>
      <c r="U158" s="21"/>
      <c r="V158" s="21"/>
      <c r="W158" s="21"/>
    </row>
    <row r="159" spans="1:28" ht="12.75" customHeight="1" x14ac:dyDescent="0.2">
      <c r="A159" s="6"/>
      <c r="B159" s="24"/>
      <c r="C159" s="24"/>
      <c r="D159" s="24"/>
      <c r="E159" s="24"/>
      <c r="F159" s="24"/>
      <c r="G159" s="24"/>
      <c r="H159" s="24"/>
      <c r="I159" s="24"/>
      <c r="J159" s="37"/>
      <c r="K159" s="21"/>
      <c r="L159" s="21"/>
      <c r="M159" s="21"/>
      <c r="N159" s="21"/>
      <c r="O159" s="22"/>
      <c r="P159" s="22"/>
      <c r="Q159" s="21"/>
      <c r="R159" s="21"/>
      <c r="S159" s="21"/>
      <c r="T159" s="21"/>
      <c r="U159" s="21"/>
      <c r="V159" s="21"/>
      <c r="W159" s="21"/>
    </row>
  </sheetData>
  <mergeCells count="79">
    <mergeCell ref="D133:J133"/>
    <mergeCell ref="S121:V121"/>
    <mergeCell ref="F136:J136"/>
    <mergeCell ref="S136:V136"/>
    <mergeCell ref="G137:J137"/>
    <mergeCell ref="S137:V137"/>
    <mergeCell ref="S134:V134"/>
    <mergeCell ref="S124:V124"/>
    <mergeCell ref="E134:J134"/>
    <mergeCell ref="F135:J135"/>
    <mergeCell ref="E120:J120"/>
    <mergeCell ref="S120:V120"/>
    <mergeCell ref="F121:J121"/>
    <mergeCell ref="G124:J124"/>
    <mergeCell ref="B132:J132"/>
    <mergeCell ref="G77:J77"/>
    <mergeCell ref="S77:V77"/>
    <mergeCell ref="B85:J85"/>
    <mergeCell ref="S85:V85"/>
    <mergeCell ref="D119:J119"/>
    <mergeCell ref="S119:V119"/>
    <mergeCell ref="D59:J59"/>
    <mergeCell ref="S59:V59"/>
    <mergeCell ref="E60:J60"/>
    <mergeCell ref="S60:V60"/>
    <mergeCell ref="F61:J61"/>
    <mergeCell ref="S61:V61"/>
    <mergeCell ref="S71:V71"/>
    <mergeCell ref="D73:J73"/>
    <mergeCell ref="S73:V73"/>
    <mergeCell ref="G45:J45"/>
    <mergeCell ref="S45:V45"/>
    <mergeCell ref="E51:J51"/>
    <mergeCell ref="S51:V51"/>
    <mergeCell ref="F52:J52"/>
    <mergeCell ref="S52:V52"/>
    <mergeCell ref="D41:J41"/>
    <mergeCell ref="E43:J43"/>
    <mergeCell ref="F44:J44"/>
    <mergeCell ref="S44:V44"/>
    <mergeCell ref="S43:V43"/>
    <mergeCell ref="S40:V40"/>
    <mergeCell ref="S41:V41"/>
    <mergeCell ref="E74:J74"/>
    <mergeCell ref="S74:V74"/>
    <mergeCell ref="F75:J75"/>
    <mergeCell ref="S75:V75"/>
    <mergeCell ref="S133:V133"/>
    <mergeCell ref="S27:V27"/>
    <mergeCell ref="F28:J28"/>
    <mergeCell ref="S28:V28"/>
    <mergeCell ref="G32:J32"/>
    <mergeCell ref="S32:V32"/>
    <mergeCell ref="G64:J64"/>
    <mergeCell ref="B71:J71"/>
    <mergeCell ref="S16:V16"/>
    <mergeCell ref="G19:J19"/>
    <mergeCell ref="S19:V19"/>
    <mergeCell ref="G29:J29"/>
    <mergeCell ref="S29:V29"/>
    <mergeCell ref="G38:J38"/>
    <mergeCell ref="S38:V38"/>
    <mergeCell ref="B40:J40"/>
    <mergeCell ref="D26:J26"/>
    <mergeCell ref="S26:V26"/>
    <mergeCell ref="E27:J27"/>
    <mergeCell ref="S141:V141"/>
    <mergeCell ref="B10:J10"/>
    <mergeCell ref="B12:J12"/>
    <mergeCell ref="S12:V12"/>
    <mergeCell ref="S135:V135"/>
    <mergeCell ref="S132:V132"/>
    <mergeCell ref="S64:V64"/>
    <mergeCell ref="Y2:AA4"/>
    <mergeCell ref="D13:J13"/>
    <mergeCell ref="S13:V13"/>
    <mergeCell ref="E14:J14"/>
    <mergeCell ref="S14:V14"/>
    <mergeCell ref="F16:J16"/>
  </mergeCells>
  <pageMargins left="0.70866141732283472" right="0.70866141732283472" top="0.74803149606299213" bottom="0.74803149606299213" header="0.31496062992125984" footer="0.31496062992125984"/>
  <pageSetup paperSize="9" scale="86" fitToHeight="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35"/>
  <sheetViews>
    <sheetView workbookViewId="0">
      <selection activeCell="R13" sqref="R13:S13"/>
    </sheetView>
  </sheetViews>
  <sheetFormatPr defaultRowHeight="12.75" x14ac:dyDescent="0.2"/>
  <cols>
    <col min="1" max="1" width="0.7109375" customWidth="1"/>
    <col min="2" max="2" width="0.85546875" hidden="1" customWidth="1"/>
    <col min="3" max="10" width="9.140625" hidden="1" customWidth="1"/>
    <col min="11" max="11" width="56.7109375" customWidth="1"/>
    <col min="12" max="12" width="9.140625" customWidth="1"/>
    <col min="13" max="13" width="2.42578125" customWidth="1"/>
    <col min="14" max="14" width="4.28515625" customWidth="1"/>
    <col min="15" max="15" width="3.85546875" customWidth="1"/>
    <col min="16" max="16" width="6" customWidth="1"/>
    <col min="17" max="17" width="0.140625" hidden="1" customWidth="1"/>
    <col min="18" max="18" width="9.140625" customWidth="1"/>
    <col min="19" max="19" width="4.85546875" customWidth="1"/>
    <col min="20" max="20" width="9.140625" customWidth="1"/>
    <col min="21" max="21" width="4.7109375" customWidth="1"/>
    <col min="22" max="22" width="16" customWidth="1"/>
    <col min="23" max="31" width="9.140625" customWidth="1"/>
  </cols>
  <sheetData>
    <row r="2" spans="1:22" x14ac:dyDescent="0.2">
      <c r="A2" s="254"/>
      <c r="B2" s="254"/>
      <c r="C2" s="430"/>
      <c r="D2" s="430"/>
      <c r="E2" s="430"/>
      <c r="F2" s="430"/>
      <c r="G2" s="254"/>
      <c r="H2" s="430"/>
      <c r="I2" s="430"/>
      <c r="J2" s="430"/>
      <c r="K2" s="430"/>
      <c r="L2" s="254"/>
      <c r="M2" s="430"/>
      <c r="N2" s="430"/>
      <c r="O2" s="431" t="s">
        <v>346</v>
      </c>
      <c r="P2" s="431"/>
      <c r="Q2" s="431"/>
      <c r="R2" s="431"/>
      <c r="S2" s="431"/>
      <c r="T2" s="431"/>
      <c r="U2" s="431"/>
      <c r="V2" s="431"/>
    </row>
    <row r="3" spans="1:22" x14ac:dyDescent="0.2">
      <c r="A3" s="254"/>
      <c r="B3" s="254"/>
      <c r="C3" s="430"/>
      <c r="D3" s="430"/>
      <c r="E3" s="430"/>
      <c r="F3" s="430"/>
      <c r="G3" s="254"/>
      <c r="H3" s="430"/>
      <c r="I3" s="430"/>
      <c r="J3" s="430"/>
      <c r="K3" s="430"/>
      <c r="L3" s="254"/>
      <c r="M3" s="430"/>
      <c r="N3" s="430"/>
      <c r="O3" s="431" t="s">
        <v>155</v>
      </c>
      <c r="P3" s="431"/>
      <c r="Q3" s="431"/>
      <c r="R3" s="431"/>
      <c r="S3" s="431"/>
      <c r="T3" s="431"/>
      <c r="U3" s="431"/>
      <c r="V3" s="431"/>
    </row>
    <row r="4" spans="1:22" x14ac:dyDescent="0.2">
      <c r="A4" s="254"/>
      <c r="B4" s="254"/>
      <c r="C4" s="430"/>
      <c r="D4" s="430"/>
      <c r="E4" s="430"/>
      <c r="F4" s="430"/>
      <c r="G4" s="254"/>
      <c r="H4" s="430"/>
      <c r="I4" s="430"/>
      <c r="J4" s="430"/>
      <c r="K4" s="430"/>
      <c r="L4" s="254"/>
      <c r="M4" s="430"/>
      <c r="N4" s="430"/>
      <c r="O4" s="431" t="s">
        <v>156</v>
      </c>
      <c r="P4" s="431"/>
      <c r="Q4" s="431"/>
      <c r="R4" s="431"/>
      <c r="S4" s="431"/>
      <c r="T4" s="431"/>
      <c r="U4" s="431"/>
      <c r="V4" s="431"/>
    </row>
    <row r="5" spans="1:22" x14ac:dyDescent="0.2">
      <c r="A5" s="254"/>
      <c r="B5" s="254"/>
      <c r="C5" s="430"/>
      <c r="D5" s="430"/>
      <c r="E5" s="430"/>
      <c r="F5" s="430"/>
      <c r="G5" s="254"/>
      <c r="H5" s="430"/>
      <c r="I5" s="430"/>
      <c r="J5" s="430"/>
      <c r="K5" s="430"/>
      <c r="L5" s="254"/>
      <c r="M5" s="430"/>
      <c r="N5" s="430"/>
      <c r="O5" s="431" t="s">
        <v>352</v>
      </c>
      <c r="P5" s="431"/>
      <c r="Q5" s="431"/>
      <c r="R5" s="431"/>
      <c r="S5" s="431"/>
      <c r="T5" s="431"/>
      <c r="U5" s="431"/>
      <c r="V5" s="431"/>
    </row>
    <row r="6" spans="1:22" x14ac:dyDescent="0.2">
      <c r="A6" s="254"/>
      <c r="B6" s="254"/>
      <c r="C6" s="430"/>
      <c r="D6" s="430"/>
      <c r="E6" s="430"/>
      <c r="F6" s="430"/>
      <c r="G6" s="254"/>
      <c r="H6" s="430"/>
      <c r="I6" s="430"/>
      <c r="J6" s="430"/>
      <c r="K6" s="430"/>
      <c r="L6" s="254"/>
      <c r="M6" s="430"/>
      <c r="N6" s="430"/>
      <c r="O6" s="430"/>
      <c r="P6" s="430"/>
      <c r="Q6" s="430"/>
      <c r="R6" s="430"/>
      <c r="S6" s="430"/>
      <c r="T6" s="430"/>
      <c r="U6" s="430"/>
      <c r="V6" s="430"/>
    </row>
    <row r="7" spans="1:22" x14ac:dyDescent="0.2">
      <c r="A7" s="427" t="s">
        <v>290</v>
      </c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  <c r="M7" s="427"/>
      <c r="N7" s="427"/>
      <c r="O7" s="427"/>
      <c r="P7" s="427"/>
      <c r="Q7" s="427"/>
      <c r="R7" s="427"/>
      <c r="S7" s="427"/>
      <c r="T7" s="427"/>
      <c r="U7" s="427"/>
      <c r="V7" s="427"/>
    </row>
    <row r="8" spans="1:22" x14ac:dyDescent="0.2">
      <c r="A8" s="427" t="s">
        <v>291</v>
      </c>
      <c r="B8" s="427"/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427"/>
      <c r="R8" s="427"/>
      <c r="S8" s="427"/>
      <c r="T8" s="427"/>
      <c r="U8" s="427"/>
      <c r="V8" s="427"/>
    </row>
    <row r="9" spans="1:22" x14ac:dyDescent="0.2">
      <c r="A9" s="427" t="s">
        <v>292</v>
      </c>
      <c r="B9" s="427"/>
      <c r="C9" s="427"/>
      <c r="D9" s="427"/>
      <c r="E9" s="427"/>
      <c r="F9" s="427"/>
      <c r="G9" s="427"/>
      <c r="H9" s="427"/>
      <c r="I9" s="427"/>
      <c r="J9" s="427"/>
      <c r="K9" s="427"/>
      <c r="L9" s="427"/>
      <c r="M9" s="427"/>
      <c r="N9" s="427"/>
      <c r="O9" s="427"/>
      <c r="P9" s="427"/>
      <c r="Q9" s="427"/>
      <c r="R9" s="427"/>
      <c r="S9" s="427"/>
      <c r="T9" s="427"/>
      <c r="U9" s="427"/>
      <c r="V9" s="427"/>
    </row>
    <row r="10" spans="1:22" x14ac:dyDescent="0.2">
      <c r="A10" s="91"/>
      <c r="B10" s="428"/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9"/>
      <c r="O10" s="429"/>
      <c r="P10" s="253"/>
      <c r="Q10" s="253"/>
      <c r="R10" s="428"/>
      <c r="S10" s="428"/>
      <c r="T10" s="392"/>
      <c r="U10" s="392"/>
      <c r="V10" s="253"/>
    </row>
    <row r="11" spans="1:22" ht="12.75" customHeight="1" x14ac:dyDescent="0.2">
      <c r="A11" s="239"/>
      <c r="B11" s="424" t="s">
        <v>75</v>
      </c>
      <c r="C11" s="424"/>
      <c r="D11" s="424"/>
      <c r="E11" s="424"/>
      <c r="F11" s="424"/>
      <c r="G11" s="424"/>
      <c r="H11" s="424"/>
      <c r="I11" s="424"/>
      <c r="J11" s="424"/>
      <c r="K11" s="424"/>
      <c r="L11" s="424" t="s">
        <v>293</v>
      </c>
      <c r="M11" s="424"/>
      <c r="N11" s="252" t="s">
        <v>294</v>
      </c>
      <c r="O11" s="252" t="s">
        <v>295</v>
      </c>
      <c r="P11" s="424" t="s">
        <v>296</v>
      </c>
      <c r="Q11" s="424"/>
      <c r="R11" s="424">
        <v>2021</v>
      </c>
      <c r="S11" s="424"/>
      <c r="T11" s="424">
        <v>2022</v>
      </c>
      <c r="U11" s="424"/>
      <c r="V11" s="252">
        <v>2023</v>
      </c>
    </row>
    <row r="12" spans="1:22" x14ac:dyDescent="0.2">
      <c r="A12" s="239"/>
      <c r="B12" s="252"/>
      <c r="C12" s="424"/>
      <c r="D12" s="424"/>
      <c r="E12" s="424"/>
      <c r="F12" s="424"/>
      <c r="G12" s="252"/>
      <c r="H12" s="402" t="s">
        <v>221</v>
      </c>
      <c r="I12" s="402"/>
      <c r="J12" s="402"/>
      <c r="K12" s="402"/>
      <c r="L12" s="403">
        <v>0</v>
      </c>
      <c r="M12" s="403"/>
      <c r="N12" s="247">
        <v>0</v>
      </c>
      <c r="O12" s="247">
        <v>0</v>
      </c>
      <c r="P12" s="397">
        <v>0</v>
      </c>
      <c r="Q12" s="397"/>
      <c r="R12" s="376">
        <f>R13+R18+R28+R35+R47+R73+R84+R93+R97+R101+R107+R113+R117</f>
        <v>107126687</v>
      </c>
      <c r="S12" s="381"/>
      <c r="T12" s="376">
        <f>T13+T18+T28+T35+T47+T73+T84+T93+T97+T101+T107+T113+T117</f>
        <v>128449038</v>
      </c>
      <c r="U12" s="381"/>
      <c r="V12" s="241">
        <f>V13+V18+V28+V35+V47+V73+V84+V93+V97+V101+V107+V113+V117</f>
        <v>76921400</v>
      </c>
    </row>
    <row r="13" spans="1:22" ht="39" customHeight="1" x14ac:dyDescent="0.2">
      <c r="A13" s="239"/>
      <c r="B13" s="233"/>
      <c r="C13" s="398" t="s">
        <v>58</v>
      </c>
      <c r="D13" s="398"/>
      <c r="E13" s="398"/>
      <c r="F13" s="398"/>
      <c r="G13" s="398"/>
      <c r="H13" s="398"/>
      <c r="I13" s="398"/>
      <c r="J13" s="398"/>
      <c r="K13" s="398"/>
      <c r="L13" s="399">
        <v>0</v>
      </c>
      <c r="M13" s="399"/>
      <c r="N13" s="92">
        <v>1</v>
      </c>
      <c r="O13" s="92">
        <v>2</v>
      </c>
      <c r="P13" s="400">
        <v>0</v>
      </c>
      <c r="Q13" s="400"/>
      <c r="R13" s="401">
        <f>R14</f>
        <v>1050000</v>
      </c>
      <c r="S13" s="401"/>
      <c r="T13" s="401">
        <f>T14</f>
        <v>1050000</v>
      </c>
      <c r="U13" s="401"/>
      <c r="V13" s="244">
        <f>V14</f>
        <v>1050000</v>
      </c>
    </row>
    <row r="14" spans="1:22" ht="60" customHeight="1" x14ac:dyDescent="0.2">
      <c r="A14" s="239"/>
      <c r="B14" s="233"/>
      <c r="C14" s="381"/>
      <c r="D14" s="381"/>
      <c r="E14" s="393" t="s">
        <v>251</v>
      </c>
      <c r="F14" s="393"/>
      <c r="G14" s="393"/>
      <c r="H14" s="393"/>
      <c r="I14" s="393"/>
      <c r="J14" s="393"/>
      <c r="K14" s="393"/>
      <c r="L14" s="380">
        <v>6400000000</v>
      </c>
      <c r="M14" s="380"/>
      <c r="N14" s="238">
        <v>1</v>
      </c>
      <c r="O14" s="238">
        <v>2</v>
      </c>
      <c r="P14" s="386">
        <v>0</v>
      </c>
      <c r="Q14" s="386"/>
      <c r="R14" s="377">
        <f>R15</f>
        <v>1050000</v>
      </c>
      <c r="S14" s="377"/>
      <c r="T14" s="377">
        <f>T15</f>
        <v>1050000</v>
      </c>
      <c r="U14" s="377"/>
      <c r="V14" s="236">
        <f>V15</f>
        <v>1050000</v>
      </c>
    </row>
    <row r="15" spans="1:22" ht="30.75" customHeight="1" x14ac:dyDescent="0.2">
      <c r="A15" s="239"/>
      <c r="B15" s="233"/>
      <c r="C15" s="381"/>
      <c r="D15" s="381"/>
      <c r="E15" s="382"/>
      <c r="F15" s="382"/>
      <c r="G15" s="393" t="s">
        <v>185</v>
      </c>
      <c r="H15" s="393"/>
      <c r="I15" s="393"/>
      <c r="J15" s="393"/>
      <c r="K15" s="393"/>
      <c r="L15" s="380">
        <v>6410000000</v>
      </c>
      <c r="M15" s="380"/>
      <c r="N15" s="238">
        <v>1</v>
      </c>
      <c r="O15" s="238">
        <v>2</v>
      </c>
      <c r="P15" s="386">
        <v>0</v>
      </c>
      <c r="Q15" s="386"/>
      <c r="R15" s="377">
        <f>R16</f>
        <v>1050000</v>
      </c>
      <c r="S15" s="377"/>
      <c r="T15" s="377">
        <f>T16</f>
        <v>1050000</v>
      </c>
      <c r="U15" s="377"/>
      <c r="V15" s="236">
        <f>V16</f>
        <v>1050000</v>
      </c>
    </row>
    <row r="16" spans="1:22" ht="15" customHeight="1" x14ac:dyDescent="0.2">
      <c r="A16" s="239"/>
      <c r="B16" s="233"/>
      <c r="C16" s="381"/>
      <c r="D16" s="381"/>
      <c r="E16" s="382"/>
      <c r="F16" s="382"/>
      <c r="G16" s="235"/>
      <c r="H16" s="393" t="s">
        <v>86</v>
      </c>
      <c r="I16" s="393"/>
      <c r="J16" s="393"/>
      <c r="K16" s="393"/>
      <c r="L16" s="380">
        <v>6410010010</v>
      </c>
      <c r="M16" s="380"/>
      <c r="N16" s="238">
        <v>1</v>
      </c>
      <c r="O16" s="238">
        <v>2</v>
      </c>
      <c r="P16" s="386">
        <v>0</v>
      </c>
      <c r="Q16" s="386"/>
      <c r="R16" s="377">
        <f>R17</f>
        <v>1050000</v>
      </c>
      <c r="S16" s="377"/>
      <c r="T16" s="377">
        <f>T17</f>
        <v>1050000</v>
      </c>
      <c r="U16" s="377"/>
      <c r="V16" s="236">
        <f>V17</f>
        <v>1050000</v>
      </c>
    </row>
    <row r="17" spans="1:22" ht="37.5" customHeight="1" x14ac:dyDescent="0.2">
      <c r="A17" s="239"/>
      <c r="B17" s="233"/>
      <c r="C17" s="233"/>
      <c r="D17" s="233"/>
      <c r="E17" s="235"/>
      <c r="F17" s="235"/>
      <c r="G17" s="235"/>
      <c r="H17" s="240"/>
      <c r="I17" s="240"/>
      <c r="J17" s="240"/>
      <c r="K17" s="240" t="s">
        <v>87</v>
      </c>
      <c r="L17" s="380">
        <v>6410010010</v>
      </c>
      <c r="M17" s="380"/>
      <c r="N17" s="238">
        <v>1</v>
      </c>
      <c r="O17" s="238">
        <v>2</v>
      </c>
      <c r="P17" s="232">
        <v>120</v>
      </c>
      <c r="Q17" s="232">
        <v>120</v>
      </c>
      <c r="R17" s="377">
        <v>1050000</v>
      </c>
      <c r="S17" s="377"/>
      <c r="T17" s="377">
        <v>1050000</v>
      </c>
      <c r="U17" s="377"/>
      <c r="V17" s="236">
        <v>1050000</v>
      </c>
    </row>
    <row r="18" spans="1:22" ht="51.75" customHeight="1" x14ac:dyDescent="0.2">
      <c r="A18" s="239"/>
      <c r="B18" s="233"/>
      <c r="C18" s="398" t="s">
        <v>61</v>
      </c>
      <c r="D18" s="398"/>
      <c r="E18" s="398"/>
      <c r="F18" s="398"/>
      <c r="G18" s="398"/>
      <c r="H18" s="398"/>
      <c r="I18" s="398"/>
      <c r="J18" s="398"/>
      <c r="K18" s="398"/>
      <c r="L18" s="399">
        <v>0</v>
      </c>
      <c r="M18" s="399"/>
      <c r="N18" s="92">
        <v>1</v>
      </c>
      <c r="O18" s="92">
        <v>4</v>
      </c>
      <c r="P18" s="400">
        <v>0</v>
      </c>
      <c r="Q18" s="400"/>
      <c r="R18" s="401">
        <f>R19</f>
        <v>9338300</v>
      </c>
      <c r="S18" s="401"/>
      <c r="T18" s="401">
        <f>T19</f>
        <v>8838300</v>
      </c>
      <c r="U18" s="401"/>
      <c r="V18" s="244">
        <f>V19</f>
        <v>8838300</v>
      </c>
    </row>
    <row r="19" spans="1:22" ht="54.75" customHeight="1" x14ac:dyDescent="0.2">
      <c r="A19" s="239"/>
      <c r="B19" s="233"/>
      <c r="C19" s="381"/>
      <c r="D19" s="381"/>
      <c r="E19" s="393" t="s">
        <v>284</v>
      </c>
      <c r="F19" s="393"/>
      <c r="G19" s="393"/>
      <c r="H19" s="393"/>
      <c r="I19" s="393"/>
      <c r="J19" s="393"/>
      <c r="K19" s="393"/>
      <c r="L19" s="380">
        <v>6400000000</v>
      </c>
      <c r="M19" s="380"/>
      <c r="N19" s="238">
        <v>1</v>
      </c>
      <c r="O19" s="238">
        <v>4</v>
      </c>
      <c r="P19" s="386">
        <v>0</v>
      </c>
      <c r="Q19" s="386"/>
      <c r="R19" s="377">
        <f>R20</f>
        <v>9338300</v>
      </c>
      <c r="S19" s="377"/>
      <c r="T19" s="377">
        <f>T20</f>
        <v>8838300</v>
      </c>
      <c r="U19" s="377"/>
      <c r="V19" s="236">
        <f>V20</f>
        <v>8838300</v>
      </c>
    </row>
    <row r="20" spans="1:22" ht="28.5" customHeight="1" x14ac:dyDescent="0.2">
      <c r="A20" s="239"/>
      <c r="B20" s="233"/>
      <c r="C20" s="381"/>
      <c r="D20" s="381"/>
      <c r="E20" s="382"/>
      <c r="F20" s="382"/>
      <c r="G20" s="393" t="s">
        <v>208</v>
      </c>
      <c r="H20" s="393"/>
      <c r="I20" s="393"/>
      <c r="J20" s="393"/>
      <c r="K20" s="393"/>
      <c r="L20" s="380">
        <v>6410000000</v>
      </c>
      <c r="M20" s="380"/>
      <c r="N20" s="238">
        <v>1</v>
      </c>
      <c r="O20" s="238">
        <v>4</v>
      </c>
      <c r="P20" s="386">
        <v>0</v>
      </c>
      <c r="Q20" s="386"/>
      <c r="R20" s="377">
        <f>R21</f>
        <v>9338300</v>
      </c>
      <c r="S20" s="377"/>
      <c r="T20" s="377">
        <f>T21</f>
        <v>8838300</v>
      </c>
      <c r="U20" s="377"/>
      <c r="V20" s="236">
        <f>V21</f>
        <v>8838300</v>
      </c>
    </row>
    <row r="21" spans="1:22" ht="17.25" customHeight="1" x14ac:dyDescent="0.2">
      <c r="A21" s="239"/>
      <c r="B21" s="233"/>
      <c r="C21" s="381"/>
      <c r="D21" s="381"/>
      <c r="E21" s="382"/>
      <c r="F21" s="382"/>
      <c r="G21" s="393" t="s">
        <v>88</v>
      </c>
      <c r="H21" s="393"/>
      <c r="I21" s="393"/>
      <c r="J21" s="393"/>
      <c r="K21" s="393"/>
      <c r="L21" s="380">
        <v>6410010020</v>
      </c>
      <c r="M21" s="380"/>
      <c r="N21" s="238">
        <v>1</v>
      </c>
      <c r="O21" s="238">
        <v>4</v>
      </c>
      <c r="P21" s="386">
        <v>0</v>
      </c>
      <c r="Q21" s="386"/>
      <c r="R21" s="377">
        <f>R27+R26+R23+R22</f>
        <v>9338300</v>
      </c>
      <c r="S21" s="377"/>
      <c r="T21" s="377">
        <f>T22+T23+T27+R26</f>
        <v>8838300</v>
      </c>
      <c r="U21" s="377"/>
      <c r="V21" s="236">
        <f>V22+V23+V26+V27</f>
        <v>8838300</v>
      </c>
    </row>
    <row r="22" spans="1:22" ht="28.5" customHeight="1" x14ac:dyDescent="0.2">
      <c r="A22" s="239"/>
      <c r="B22" s="233"/>
      <c r="C22" s="381"/>
      <c r="D22" s="381"/>
      <c r="E22" s="382"/>
      <c r="F22" s="382"/>
      <c r="G22" s="382"/>
      <c r="H22" s="382"/>
      <c r="I22" s="393" t="s">
        <v>87</v>
      </c>
      <c r="J22" s="393"/>
      <c r="K22" s="393"/>
      <c r="L22" s="380">
        <v>6410010020</v>
      </c>
      <c r="M22" s="380"/>
      <c r="N22" s="238">
        <v>1</v>
      </c>
      <c r="O22" s="238">
        <v>4</v>
      </c>
      <c r="P22" s="386">
        <v>120</v>
      </c>
      <c r="Q22" s="386"/>
      <c r="R22" s="377">
        <v>6734800</v>
      </c>
      <c r="S22" s="377"/>
      <c r="T22" s="377">
        <v>6734800</v>
      </c>
      <c r="U22" s="377"/>
      <c r="V22" s="236">
        <v>6734800</v>
      </c>
    </row>
    <row r="23" spans="1:22" x14ac:dyDescent="0.2">
      <c r="A23" s="392"/>
      <c r="B23" s="381"/>
      <c r="C23" s="381"/>
      <c r="D23" s="381"/>
      <c r="E23" s="382"/>
      <c r="F23" s="382"/>
      <c r="G23" s="382"/>
      <c r="H23" s="382"/>
      <c r="I23" s="393" t="s">
        <v>89</v>
      </c>
      <c r="J23" s="518"/>
      <c r="K23" s="518"/>
      <c r="L23" s="380">
        <v>6410010020</v>
      </c>
      <c r="M23" s="380"/>
      <c r="N23" s="391">
        <v>1</v>
      </c>
      <c r="O23" s="391">
        <v>4</v>
      </c>
      <c r="P23" s="386">
        <v>240</v>
      </c>
      <c r="Q23" s="386"/>
      <c r="R23" s="377">
        <v>2500000</v>
      </c>
      <c r="S23" s="377"/>
      <c r="T23" s="377">
        <v>2000000</v>
      </c>
      <c r="U23" s="377"/>
      <c r="V23" s="377">
        <v>2000000</v>
      </c>
    </row>
    <row r="24" spans="1:22" x14ac:dyDescent="0.2">
      <c r="A24" s="392"/>
      <c r="B24" s="381"/>
      <c r="C24" s="381"/>
      <c r="D24" s="381"/>
      <c r="E24" s="382"/>
      <c r="F24" s="382"/>
      <c r="G24" s="382"/>
      <c r="H24" s="382"/>
      <c r="I24" s="518"/>
      <c r="J24" s="518"/>
      <c r="K24" s="518"/>
      <c r="L24" s="380"/>
      <c r="M24" s="380"/>
      <c r="N24" s="391"/>
      <c r="O24" s="391"/>
      <c r="P24" s="386"/>
      <c r="Q24" s="386"/>
      <c r="R24" s="377"/>
      <c r="S24" s="377"/>
      <c r="T24" s="377"/>
      <c r="U24" s="377"/>
      <c r="V24" s="377"/>
    </row>
    <row r="25" spans="1:22" x14ac:dyDescent="0.2">
      <c r="A25" s="239"/>
      <c r="B25" s="233"/>
      <c r="C25" s="381"/>
      <c r="D25" s="381"/>
      <c r="E25" s="382"/>
      <c r="F25" s="382"/>
      <c r="G25" s="382"/>
      <c r="H25" s="382"/>
      <c r="I25" s="393" t="s">
        <v>48</v>
      </c>
      <c r="J25" s="393"/>
      <c r="K25" s="393"/>
      <c r="L25" s="380">
        <v>6410010020</v>
      </c>
      <c r="M25" s="380"/>
      <c r="N25" s="238">
        <v>1</v>
      </c>
      <c r="O25" s="238">
        <v>4</v>
      </c>
      <c r="P25" s="386">
        <v>540</v>
      </c>
      <c r="Q25" s="386"/>
      <c r="R25" s="377">
        <v>70500</v>
      </c>
      <c r="S25" s="377"/>
      <c r="T25" s="377">
        <v>70500</v>
      </c>
      <c r="U25" s="377"/>
      <c r="V25" s="236">
        <v>70500</v>
      </c>
    </row>
    <row r="26" spans="1:22" ht="19.5" customHeight="1" x14ac:dyDescent="0.2">
      <c r="A26" s="239"/>
      <c r="B26" s="233"/>
      <c r="C26" s="233"/>
      <c r="D26" s="233"/>
      <c r="E26" s="235"/>
      <c r="F26" s="235"/>
      <c r="G26" s="235"/>
      <c r="H26" s="235"/>
      <c r="I26" s="240"/>
      <c r="J26" s="240"/>
      <c r="K26" s="240" t="s">
        <v>48</v>
      </c>
      <c r="L26" s="380">
        <v>6410010020</v>
      </c>
      <c r="M26" s="380"/>
      <c r="N26" s="238">
        <v>1</v>
      </c>
      <c r="O26" s="238">
        <v>4</v>
      </c>
      <c r="P26" s="232">
        <v>540</v>
      </c>
      <c r="Q26" s="232">
        <v>540</v>
      </c>
      <c r="R26" s="377">
        <v>67000</v>
      </c>
      <c r="S26" s="377"/>
      <c r="T26" s="377">
        <v>67000</v>
      </c>
      <c r="U26" s="377"/>
      <c r="V26" s="236">
        <v>67000</v>
      </c>
    </row>
    <row r="27" spans="1:22" x14ac:dyDescent="0.2">
      <c r="A27" s="239"/>
      <c r="B27" s="233"/>
      <c r="C27" s="381"/>
      <c r="D27" s="381"/>
      <c r="E27" s="382"/>
      <c r="F27" s="382"/>
      <c r="G27" s="382"/>
      <c r="H27" s="382"/>
      <c r="I27" s="393" t="s">
        <v>151</v>
      </c>
      <c r="J27" s="393"/>
      <c r="K27" s="393"/>
      <c r="L27" s="380">
        <v>6410010020</v>
      </c>
      <c r="M27" s="380"/>
      <c r="N27" s="238">
        <v>1</v>
      </c>
      <c r="O27" s="238">
        <v>4</v>
      </c>
      <c r="P27" s="386">
        <v>850</v>
      </c>
      <c r="Q27" s="386"/>
      <c r="R27" s="377">
        <v>36500</v>
      </c>
      <c r="S27" s="377"/>
      <c r="T27" s="377">
        <v>36500</v>
      </c>
      <c r="U27" s="377"/>
      <c r="V27" s="236">
        <v>36500</v>
      </c>
    </row>
    <row r="28" spans="1:22" x14ac:dyDescent="0.2">
      <c r="A28" s="392"/>
      <c r="B28" s="402" t="s">
        <v>62</v>
      </c>
      <c r="C28" s="402"/>
      <c r="D28" s="402"/>
      <c r="E28" s="402"/>
      <c r="F28" s="402"/>
      <c r="G28" s="402"/>
      <c r="H28" s="402"/>
      <c r="I28" s="402"/>
      <c r="J28" s="402"/>
      <c r="K28" s="402"/>
      <c r="L28" s="403">
        <v>0</v>
      </c>
      <c r="M28" s="403"/>
      <c r="N28" s="407">
        <v>3</v>
      </c>
      <c r="O28" s="407">
        <v>0</v>
      </c>
      <c r="P28" s="397">
        <v>0</v>
      </c>
      <c r="Q28" s="397"/>
      <c r="R28" s="376">
        <f>R30</f>
        <v>1500000</v>
      </c>
      <c r="S28" s="376"/>
      <c r="T28" s="376">
        <f>T30</f>
        <v>1500000</v>
      </c>
      <c r="U28" s="376"/>
      <c r="V28" s="376">
        <f>V30</f>
        <v>1500000</v>
      </c>
    </row>
    <row r="29" spans="1:22" ht="18" customHeight="1" x14ac:dyDescent="0.2">
      <c r="A29" s="392"/>
      <c r="B29" s="402"/>
      <c r="C29" s="402"/>
      <c r="D29" s="402"/>
      <c r="E29" s="402"/>
      <c r="F29" s="402"/>
      <c r="G29" s="402"/>
      <c r="H29" s="402"/>
      <c r="I29" s="402"/>
      <c r="J29" s="402"/>
      <c r="K29" s="402"/>
      <c r="L29" s="403"/>
      <c r="M29" s="403"/>
      <c r="N29" s="407"/>
      <c r="O29" s="407"/>
      <c r="P29" s="397"/>
      <c r="Q29" s="397"/>
      <c r="R29" s="376"/>
      <c r="S29" s="376"/>
      <c r="T29" s="376"/>
      <c r="U29" s="376"/>
      <c r="V29" s="376"/>
    </row>
    <row r="30" spans="1:22" x14ac:dyDescent="0.2">
      <c r="A30" s="239"/>
      <c r="B30" s="233"/>
      <c r="C30" s="381"/>
      <c r="D30" s="381"/>
      <c r="E30" s="398" t="s">
        <v>189</v>
      </c>
      <c r="F30" s="398"/>
      <c r="G30" s="398"/>
      <c r="H30" s="398"/>
      <c r="I30" s="398"/>
      <c r="J30" s="398"/>
      <c r="K30" s="398"/>
      <c r="L30" s="399">
        <v>0</v>
      </c>
      <c r="M30" s="399"/>
      <c r="N30" s="92">
        <v>3</v>
      </c>
      <c r="O30" s="92">
        <v>10</v>
      </c>
      <c r="P30" s="400">
        <v>0</v>
      </c>
      <c r="Q30" s="400"/>
      <c r="R30" s="401">
        <f>R31</f>
        <v>1500000</v>
      </c>
      <c r="S30" s="401"/>
      <c r="T30" s="401">
        <f>T31</f>
        <v>1500000</v>
      </c>
      <c r="U30" s="401"/>
      <c r="V30" s="244">
        <f>V31</f>
        <v>1500000</v>
      </c>
    </row>
    <row r="31" spans="1:22" ht="66.75" customHeight="1" x14ac:dyDescent="0.2">
      <c r="A31" s="239"/>
      <c r="B31" s="233"/>
      <c r="C31" s="381"/>
      <c r="D31" s="381"/>
      <c r="E31" s="381"/>
      <c r="F31" s="381"/>
      <c r="G31" s="405" t="s">
        <v>252</v>
      </c>
      <c r="H31" s="405"/>
      <c r="I31" s="405"/>
      <c r="J31" s="405"/>
      <c r="K31" s="405"/>
      <c r="L31" s="411">
        <v>6400000000</v>
      </c>
      <c r="M31" s="411"/>
      <c r="N31" s="249">
        <v>3</v>
      </c>
      <c r="O31" s="249">
        <v>10</v>
      </c>
      <c r="P31" s="406">
        <v>0</v>
      </c>
      <c r="Q31" s="406"/>
      <c r="R31" s="377">
        <f>R32</f>
        <v>1500000</v>
      </c>
      <c r="S31" s="377"/>
      <c r="T31" s="377">
        <f>T32</f>
        <v>1500000</v>
      </c>
      <c r="U31" s="377"/>
      <c r="V31" s="236">
        <f>V32</f>
        <v>1500000</v>
      </c>
    </row>
    <row r="32" spans="1:22" ht="42.75" customHeight="1" x14ac:dyDescent="0.2">
      <c r="A32" s="239"/>
      <c r="B32" s="233"/>
      <c r="C32" s="381"/>
      <c r="D32" s="381"/>
      <c r="E32" s="381"/>
      <c r="F32" s="381"/>
      <c r="G32" s="405" t="s">
        <v>190</v>
      </c>
      <c r="H32" s="405"/>
      <c r="I32" s="405"/>
      <c r="J32" s="405"/>
      <c r="K32" s="405"/>
      <c r="L32" s="411">
        <v>6420000000</v>
      </c>
      <c r="M32" s="411"/>
      <c r="N32" s="249">
        <v>3</v>
      </c>
      <c r="O32" s="249">
        <v>10</v>
      </c>
      <c r="P32" s="406">
        <v>0</v>
      </c>
      <c r="Q32" s="406"/>
      <c r="R32" s="377">
        <f>R33</f>
        <v>1500000</v>
      </c>
      <c r="S32" s="377"/>
      <c r="T32" s="377">
        <f>T33</f>
        <v>1500000</v>
      </c>
      <c r="U32" s="377"/>
      <c r="V32" s="236">
        <f>V33</f>
        <v>1500000</v>
      </c>
    </row>
    <row r="33" spans="1:22" ht="39.75" customHeight="1" x14ac:dyDescent="0.2">
      <c r="A33" s="239"/>
      <c r="B33" s="233"/>
      <c r="C33" s="381"/>
      <c r="D33" s="381"/>
      <c r="E33" s="381"/>
      <c r="F33" s="381"/>
      <c r="G33" s="233"/>
      <c r="H33" s="404" t="s">
        <v>191</v>
      </c>
      <c r="I33" s="404"/>
      <c r="J33" s="404"/>
      <c r="K33" s="404"/>
      <c r="L33" s="411">
        <v>6420095020</v>
      </c>
      <c r="M33" s="411"/>
      <c r="N33" s="249">
        <v>3</v>
      </c>
      <c r="O33" s="249">
        <v>10</v>
      </c>
      <c r="P33" s="406">
        <v>0</v>
      </c>
      <c r="Q33" s="406"/>
      <c r="R33" s="377">
        <f>R34</f>
        <v>1500000</v>
      </c>
      <c r="S33" s="377"/>
      <c r="T33" s="377">
        <f>T34</f>
        <v>1500000</v>
      </c>
      <c r="U33" s="377"/>
      <c r="V33" s="236">
        <f>V34</f>
        <v>1500000</v>
      </c>
    </row>
    <row r="34" spans="1:22" ht="30" customHeight="1" x14ac:dyDescent="0.2">
      <c r="A34" s="239"/>
      <c r="B34" s="233"/>
      <c r="C34" s="381"/>
      <c r="D34" s="381"/>
      <c r="E34" s="381"/>
      <c r="F34" s="381"/>
      <c r="G34" s="233"/>
      <c r="H34" s="404"/>
      <c r="I34" s="404"/>
      <c r="J34" s="404" t="s">
        <v>89</v>
      </c>
      <c r="K34" s="404"/>
      <c r="L34" s="411">
        <v>6420095020</v>
      </c>
      <c r="M34" s="411"/>
      <c r="N34" s="249">
        <v>3</v>
      </c>
      <c r="O34" s="249">
        <v>10</v>
      </c>
      <c r="P34" s="406">
        <v>240</v>
      </c>
      <c r="Q34" s="406"/>
      <c r="R34" s="377">
        <v>1500000</v>
      </c>
      <c r="S34" s="377"/>
      <c r="T34" s="377">
        <v>1500000</v>
      </c>
      <c r="U34" s="377"/>
      <c r="V34" s="236">
        <v>1500000</v>
      </c>
    </row>
    <row r="35" spans="1:22" x14ac:dyDescent="0.2">
      <c r="A35" s="239"/>
      <c r="B35" s="402" t="s">
        <v>64</v>
      </c>
      <c r="C35" s="402"/>
      <c r="D35" s="402"/>
      <c r="E35" s="402"/>
      <c r="F35" s="402"/>
      <c r="G35" s="402"/>
      <c r="H35" s="402"/>
      <c r="I35" s="402"/>
      <c r="J35" s="402"/>
      <c r="K35" s="402"/>
      <c r="L35" s="403">
        <v>0</v>
      </c>
      <c r="M35" s="403"/>
      <c r="N35" s="247">
        <v>4</v>
      </c>
      <c r="O35" s="247">
        <v>0</v>
      </c>
      <c r="P35" s="397">
        <v>0</v>
      </c>
      <c r="Q35" s="397"/>
      <c r="R35" s="376">
        <f>R36</f>
        <v>35180756</v>
      </c>
      <c r="S35" s="376"/>
      <c r="T35" s="376">
        <f>T36</f>
        <v>25020150</v>
      </c>
      <c r="U35" s="376"/>
      <c r="V35" s="241">
        <f>V36</f>
        <v>24512150</v>
      </c>
    </row>
    <row r="36" spans="1:22" x14ac:dyDescent="0.2">
      <c r="A36" s="239"/>
      <c r="B36" s="233"/>
      <c r="C36" s="398" t="s">
        <v>65</v>
      </c>
      <c r="D36" s="398"/>
      <c r="E36" s="398"/>
      <c r="F36" s="398"/>
      <c r="G36" s="398"/>
      <c r="H36" s="398"/>
      <c r="I36" s="398"/>
      <c r="J36" s="398"/>
      <c r="K36" s="398"/>
      <c r="L36" s="399">
        <v>0</v>
      </c>
      <c r="M36" s="399"/>
      <c r="N36" s="92">
        <v>4</v>
      </c>
      <c r="O36" s="92">
        <v>9</v>
      </c>
      <c r="P36" s="400">
        <v>0</v>
      </c>
      <c r="Q36" s="400"/>
      <c r="R36" s="401">
        <f xml:space="preserve"> R37</f>
        <v>35180756</v>
      </c>
      <c r="S36" s="401"/>
      <c r="T36" s="401">
        <f>T37</f>
        <v>25020150</v>
      </c>
      <c r="U36" s="401"/>
      <c r="V36" s="244">
        <f>V37</f>
        <v>24512150</v>
      </c>
    </row>
    <row r="37" spans="1:22" ht="57" customHeight="1" x14ac:dyDescent="0.2">
      <c r="A37" s="239"/>
      <c r="B37" s="233"/>
      <c r="C37" s="381"/>
      <c r="D37" s="381"/>
      <c r="E37" s="393" t="s">
        <v>251</v>
      </c>
      <c r="F37" s="393"/>
      <c r="G37" s="393"/>
      <c r="H37" s="393"/>
      <c r="I37" s="393"/>
      <c r="J37" s="393"/>
      <c r="K37" s="393"/>
      <c r="L37" s="380">
        <v>6400000000</v>
      </c>
      <c r="M37" s="380"/>
      <c r="N37" s="238">
        <v>4</v>
      </c>
      <c r="O37" s="238">
        <v>9</v>
      </c>
      <c r="P37" s="386">
        <v>0</v>
      </c>
      <c r="Q37" s="386"/>
      <c r="R37" s="377">
        <f>R38</f>
        <v>35180756</v>
      </c>
      <c r="S37" s="377"/>
      <c r="T37" s="377">
        <f>T38</f>
        <v>25020150</v>
      </c>
      <c r="U37" s="377"/>
      <c r="V37" s="236">
        <f>V38</f>
        <v>24512150</v>
      </c>
    </row>
    <row r="38" spans="1:22" x14ac:dyDescent="0.2">
      <c r="A38" s="392"/>
      <c r="B38" s="381"/>
      <c r="C38" s="381"/>
      <c r="D38" s="381"/>
      <c r="E38" s="382"/>
      <c r="F38" s="382"/>
      <c r="G38" s="393" t="s">
        <v>192</v>
      </c>
      <c r="H38" s="393"/>
      <c r="I38" s="393"/>
      <c r="J38" s="393"/>
      <c r="K38" s="393"/>
      <c r="L38" s="380">
        <v>6430000000</v>
      </c>
      <c r="M38" s="380"/>
      <c r="N38" s="391">
        <v>4</v>
      </c>
      <c r="O38" s="391">
        <v>9</v>
      </c>
      <c r="P38" s="386">
        <v>0</v>
      </c>
      <c r="Q38" s="386"/>
      <c r="R38" s="377">
        <f>R40+R43+R45</f>
        <v>35180756</v>
      </c>
      <c r="S38" s="377"/>
      <c r="T38" s="377">
        <f>T40+T43</f>
        <v>25020150</v>
      </c>
      <c r="U38" s="377"/>
      <c r="V38" s="377">
        <f>V40+V43</f>
        <v>24512150</v>
      </c>
    </row>
    <row r="39" spans="1:22" ht="24" customHeight="1" x14ac:dyDescent="0.2">
      <c r="A39" s="392"/>
      <c r="B39" s="381"/>
      <c r="C39" s="381"/>
      <c r="D39" s="381"/>
      <c r="E39" s="382"/>
      <c r="F39" s="382"/>
      <c r="G39" s="393"/>
      <c r="H39" s="393"/>
      <c r="I39" s="393"/>
      <c r="J39" s="393"/>
      <c r="K39" s="393"/>
      <c r="L39" s="380"/>
      <c r="M39" s="380"/>
      <c r="N39" s="391"/>
      <c r="O39" s="391"/>
      <c r="P39" s="386"/>
      <c r="Q39" s="386"/>
      <c r="R39" s="377"/>
      <c r="S39" s="377"/>
      <c r="T39" s="377"/>
      <c r="U39" s="377"/>
      <c r="V39" s="377"/>
    </row>
    <row r="40" spans="1:22" ht="26.25" customHeight="1" x14ac:dyDescent="0.2">
      <c r="A40" s="239"/>
      <c r="B40" s="233"/>
      <c r="C40" s="381"/>
      <c r="D40" s="381"/>
      <c r="E40" s="382"/>
      <c r="F40" s="382"/>
      <c r="G40" s="393" t="s">
        <v>96</v>
      </c>
      <c r="H40" s="393"/>
      <c r="I40" s="393"/>
      <c r="J40" s="393"/>
      <c r="K40" s="393"/>
      <c r="L40" s="380">
        <v>6430095280</v>
      </c>
      <c r="M40" s="380"/>
      <c r="N40" s="238">
        <v>4</v>
      </c>
      <c r="O40" s="238">
        <v>9</v>
      </c>
      <c r="P40" s="386">
        <v>0</v>
      </c>
      <c r="Q40" s="386"/>
      <c r="R40" s="377">
        <f>R41</f>
        <v>19220250</v>
      </c>
      <c r="S40" s="377"/>
      <c r="T40" s="377">
        <f>T41</f>
        <v>18119250</v>
      </c>
      <c r="U40" s="377"/>
      <c r="V40" s="236">
        <f>V41</f>
        <v>17611250</v>
      </c>
    </row>
    <row r="41" spans="1:22" x14ac:dyDescent="0.2">
      <c r="A41" s="392"/>
      <c r="B41" s="381"/>
      <c r="C41" s="381"/>
      <c r="D41" s="381"/>
      <c r="E41" s="382"/>
      <c r="F41" s="382"/>
      <c r="G41" s="382"/>
      <c r="H41" s="393" t="s">
        <v>91</v>
      </c>
      <c r="I41" s="393"/>
      <c r="J41" s="393"/>
      <c r="K41" s="393"/>
      <c r="L41" s="380">
        <v>6430095280</v>
      </c>
      <c r="M41" s="380"/>
      <c r="N41" s="391">
        <v>4</v>
      </c>
      <c r="O41" s="391">
        <v>9</v>
      </c>
      <c r="P41" s="386">
        <v>240</v>
      </c>
      <c r="Q41" s="386"/>
      <c r="R41" s="377">
        <v>19220250</v>
      </c>
      <c r="S41" s="377"/>
      <c r="T41" s="377">
        <v>18119250</v>
      </c>
      <c r="U41" s="377"/>
      <c r="V41" s="377">
        <v>17611250</v>
      </c>
    </row>
    <row r="42" spans="1:22" ht="17.25" customHeight="1" x14ac:dyDescent="0.2">
      <c r="A42" s="392"/>
      <c r="B42" s="381"/>
      <c r="C42" s="381"/>
      <c r="D42" s="381"/>
      <c r="E42" s="382"/>
      <c r="F42" s="382"/>
      <c r="G42" s="382"/>
      <c r="H42" s="393"/>
      <c r="I42" s="393"/>
      <c r="J42" s="393"/>
      <c r="K42" s="393"/>
      <c r="L42" s="380"/>
      <c r="M42" s="380"/>
      <c r="N42" s="391"/>
      <c r="O42" s="391"/>
      <c r="P42" s="386"/>
      <c r="Q42" s="386"/>
      <c r="R42" s="377"/>
      <c r="S42" s="377"/>
      <c r="T42" s="377"/>
      <c r="U42" s="377"/>
      <c r="V42" s="377"/>
    </row>
    <row r="43" spans="1:22" ht="42.75" customHeight="1" x14ac:dyDescent="0.2">
      <c r="A43" s="239"/>
      <c r="B43" s="233"/>
      <c r="C43" s="233"/>
      <c r="D43" s="233"/>
      <c r="E43" s="235"/>
      <c r="F43" s="235"/>
      <c r="G43" s="235"/>
      <c r="H43" s="240"/>
      <c r="I43" s="240"/>
      <c r="J43" s="240"/>
      <c r="K43" s="240" t="s">
        <v>216</v>
      </c>
      <c r="L43" s="380" t="s">
        <v>217</v>
      </c>
      <c r="M43" s="380"/>
      <c r="N43" s="238">
        <v>4</v>
      </c>
      <c r="O43" s="238">
        <v>9</v>
      </c>
      <c r="P43" s="232">
        <v>0</v>
      </c>
      <c r="Q43" s="232">
        <v>0</v>
      </c>
      <c r="R43" s="377">
        <f>R44</f>
        <v>6970607</v>
      </c>
      <c r="S43" s="377"/>
      <c r="T43" s="377">
        <f>T44</f>
        <v>6900900</v>
      </c>
      <c r="U43" s="377"/>
      <c r="V43" s="236">
        <f>V44</f>
        <v>6900900</v>
      </c>
    </row>
    <row r="44" spans="1:22" ht="34.5" customHeight="1" x14ac:dyDescent="0.2">
      <c r="A44" s="239"/>
      <c r="B44" s="233"/>
      <c r="C44" s="233"/>
      <c r="D44" s="233"/>
      <c r="E44" s="235"/>
      <c r="F44" s="235"/>
      <c r="G44" s="235"/>
      <c r="H44" s="240"/>
      <c r="I44" s="240"/>
      <c r="J44" s="240"/>
      <c r="K44" s="240" t="s">
        <v>91</v>
      </c>
      <c r="L44" s="380" t="s">
        <v>217</v>
      </c>
      <c r="M44" s="515"/>
      <c r="N44" s="238">
        <v>4</v>
      </c>
      <c r="O44" s="238">
        <v>9</v>
      </c>
      <c r="P44" s="232">
        <v>240</v>
      </c>
      <c r="Q44" s="232">
        <v>240</v>
      </c>
      <c r="R44" s="377">
        <v>6970607</v>
      </c>
      <c r="S44" s="515"/>
      <c r="T44" s="377">
        <v>6900900</v>
      </c>
      <c r="U44" s="377"/>
      <c r="V44" s="236">
        <v>6900900</v>
      </c>
    </row>
    <row r="45" spans="1:22" ht="20.25" customHeight="1" x14ac:dyDescent="0.2">
      <c r="A45" s="335"/>
      <c r="B45" s="327"/>
      <c r="C45" s="327"/>
      <c r="D45" s="327"/>
      <c r="E45" s="328"/>
      <c r="F45" s="328"/>
      <c r="G45" s="328"/>
      <c r="H45" s="332"/>
      <c r="I45" s="332"/>
      <c r="J45" s="332"/>
      <c r="K45" s="332" t="s">
        <v>341</v>
      </c>
      <c r="L45" s="380" t="s">
        <v>340</v>
      </c>
      <c r="M45" s="515"/>
      <c r="N45" s="337">
        <v>4</v>
      </c>
      <c r="O45" s="337">
        <v>9</v>
      </c>
      <c r="P45" s="326">
        <v>0</v>
      </c>
      <c r="Q45" s="326"/>
      <c r="R45" s="372">
        <f>R46</f>
        <v>8989899</v>
      </c>
      <c r="S45" s="371"/>
      <c r="T45" s="372">
        <v>0</v>
      </c>
      <c r="U45" s="375"/>
      <c r="V45" s="324">
        <v>0</v>
      </c>
    </row>
    <row r="46" spans="1:22" ht="34.5" customHeight="1" x14ac:dyDescent="0.2">
      <c r="A46" s="335"/>
      <c r="B46" s="327"/>
      <c r="C46" s="327"/>
      <c r="D46" s="327"/>
      <c r="E46" s="328"/>
      <c r="F46" s="328"/>
      <c r="G46" s="328"/>
      <c r="H46" s="332"/>
      <c r="I46" s="332"/>
      <c r="J46" s="332"/>
      <c r="K46" s="332" t="s">
        <v>91</v>
      </c>
      <c r="L46" s="380" t="s">
        <v>340</v>
      </c>
      <c r="M46" s="515"/>
      <c r="N46" s="337">
        <v>4</v>
      </c>
      <c r="O46" s="337">
        <v>9</v>
      </c>
      <c r="P46" s="326">
        <v>240</v>
      </c>
      <c r="Q46" s="326"/>
      <c r="R46" s="372">
        <v>8989899</v>
      </c>
      <c r="S46" s="371"/>
      <c r="T46" s="372">
        <v>0</v>
      </c>
      <c r="U46" s="375"/>
      <c r="V46" s="324">
        <v>0</v>
      </c>
    </row>
    <row r="47" spans="1:22" ht="23.25" customHeight="1" x14ac:dyDescent="0.2">
      <c r="A47" s="239"/>
      <c r="B47" s="402" t="s">
        <v>152</v>
      </c>
      <c r="C47" s="402"/>
      <c r="D47" s="402"/>
      <c r="E47" s="402"/>
      <c r="F47" s="402"/>
      <c r="G47" s="402"/>
      <c r="H47" s="402"/>
      <c r="I47" s="402"/>
      <c r="J47" s="402"/>
      <c r="K47" s="402"/>
      <c r="L47" s="403">
        <v>0</v>
      </c>
      <c r="M47" s="403"/>
      <c r="N47" s="247">
        <v>5</v>
      </c>
      <c r="O47" s="247">
        <v>0</v>
      </c>
      <c r="P47" s="397">
        <v>0</v>
      </c>
      <c r="Q47" s="397"/>
      <c r="R47" s="517">
        <f>R48+R63+R59</f>
        <v>23628428</v>
      </c>
      <c r="S47" s="517"/>
      <c r="T47" s="376">
        <f>T48+T63</f>
        <v>57419638</v>
      </c>
      <c r="U47" s="376"/>
      <c r="V47" s="241">
        <f>V48+V63</f>
        <v>6400000</v>
      </c>
    </row>
    <row r="48" spans="1:22" ht="18.75" customHeight="1" x14ac:dyDescent="0.2">
      <c r="A48" s="239"/>
      <c r="B48" s="245"/>
      <c r="C48" s="245"/>
      <c r="D48" s="245"/>
      <c r="E48" s="245"/>
      <c r="F48" s="245"/>
      <c r="G48" s="245"/>
      <c r="H48" s="245"/>
      <c r="I48" s="245"/>
      <c r="J48" s="245"/>
      <c r="K48" s="242" t="s">
        <v>177</v>
      </c>
      <c r="L48" s="399">
        <v>0</v>
      </c>
      <c r="M48" s="515"/>
      <c r="N48" s="92">
        <v>5</v>
      </c>
      <c r="O48" s="92">
        <v>1</v>
      </c>
      <c r="P48" s="243">
        <v>0</v>
      </c>
      <c r="Q48" s="243">
        <v>0</v>
      </c>
      <c r="R48" s="433">
        <f>R49</f>
        <v>15690925.800000001</v>
      </c>
      <c r="S48" s="433"/>
      <c r="T48" s="401">
        <f>T49</f>
        <v>50111283</v>
      </c>
      <c r="U48" s="401"/>
      <c r="V48" s="244">
        <f>V49</f>
        <v>0</v>
      </c>
    </row>
    <row r="49" spans="1:22" ht="57.75" customHeight="1" x14ac:dyDescent="0.2">
      <c r="A49" s="239"/>
      <c r="B49" s="245"/>
      <c r="C49" s="245"/>
      <c r="D49" s="245"/>
      <c r="E49" s="245"/>
      <c r="F49" s="245"/>
      <c r="G49" s="245"/>
      <c r="H49" s="245"/>
      <c r="I49" s="245"/>
      <c r="J49" s="245"/>
      <c r="K49" s="359" t="s">
        <v>277</v>
      </c>
      <c r="L49" s="380">
        <v>6400000000</v>
      </c>
      <c r="M49" s="515"/>
      <c r="N49" s="238">
        <v>5</v>
      </c>
      <c r="O49" s="238">
        <v>1</v>
      </c>
      <c r="P49" s="232">
        <v>0</v>
      </c>
      <c r="Q49" s="232">
        <v>0</v>
      </c>
      <c r="R49" s="516">
        <f>R51+R53+R55+R57</f>
        <v>15690925.800000001</v>
      </c>
      <c r="S49" s="423"/>
      <c r="T49" s="377">
        <f>T51+T53+T55+T57</f>
        <v>50111283</v>
      </c>
      <c r="U49" s="423"/>
      <c r="V49" s="236">
        <f>V52</f>
        <v>0</v>
      </c>
    </row>
    <row r="50" spans="1:22" ht="22.5" customHeight="1" x14ac:dyDescent="0.2">
      <c r="A50" s="358"/>
      <c r="B50" s="361"/>
      <c r="C50" s="361"/>
      <c r="D50" s="361"/>
      <c r="E50" s="361"/>
      <c r="F50" s="361"/>
      <c r="G50" s="361"/>
      <c r="H50" s="361"/>
      <c r="I50" s="361"/>
      <c r="J50" s="361"/>
      <c r="K50" s="362" t="s">
        <v>351</v>
      </c>
      <c r="L50" s="368">
        <v>6470000000</v>
      </c>
      <c r="M50" s="371"/>
      <c r="N50" s="357">
        <v>5</v>
      </c>
      <c r="O50" s="357">
        <v>1</v>
      </c>
      <c r="P50" s="356">
        <v>0</v>
      </c>
      <c r="Q50" s="356"/>
      <c r="R50" s="370">
        <f>R49</f>
        <v>15690925.800000001</v>
      </c>
      <c r="S50" s="371"/>
      <c r="T50" s="372">
        <f>T49</f>
        <v>50111283</v>
      </c>
      <c r="U50" s="371"/>
      <c r="V50" s="355"/>
    </row>
    <row r="51" spans="1:22" ht="24.75" customHeight="1" x14ac:dyDescent="0.2">
      <c r="A51" s="335"/>
      <c r="B51" s="334"/>
      <c r="C51" s="334"/>
      <c r="D51" s="334"/>
      <c r="E51" s="334"/>
      <c r="F51" s="334"/>
      <c r="G51" s="334"/>
      <c r="H51" s="334"/>
      <c r="I51" s="334"/>
      <c r="J51" s="334"/>
      <c r="K51" s="332" t="s">
        <v>339</v>
      </c>
      <c r="L51" s="368">
        <v>6470040010</v>
      </c>
      <c r="M51" s="371"/>
      <c r="N51" s="337">
        <v>5</v>
      </c>
      <c r="O51" s="337">
        <v>1</v>
      </c>
      <c r="P51" s="326">
        <v>0</v>
      </c>
      <c r="Q51" s="326"/>
      <c r="R51" s="370">
        <f>R52</f>
        <v>1675732.8</v>
      </c>
      <c r="S51" s="371"/>
      <c r="T51" s="372">
        <v>0</v>
      </c>
      <c r="U51" s="371"/>
      <c r="V51" s="324">
        <v>0</v>
      </c>
    </row>
    <row r="52" spans="1:22" ht="15" customHeight="1" x14ac:dyDescent="0.2">
      <c r="A52" s="239"/>
      <c r="B52" s="245"/>
      <c r="C52" s="245"/>
      <c r="D52" s="245"/>
      <c r="E52" s="245"/>
      <c r="F52" s="245"/>
      <c r="G52" s="245"/>
      <c r="H52" s="245"/>
      <c r="I52" s="245"/>
      <c r="J52" s="245"/>
      <c r="K52" s="332" t="s">
        <v>242</v>
      </c>
      <c r="L52" s="380">
        <v>6470040010</v>
      </c>
      <c r="M52" s="423"/>
      <c r="N52" s="238">
        <v>5</v>
      </c>
      <c r="O52" s="238">
        <v>1</v>
      </c>
      <c r="P52" s="232">
        <v>410</v>
      </c>
      <c r="Q52" s="232">
        <v>0</v>
      </c>
      <c r="R52" s="516">
        <v>1675732.8</v>
      </c>
      <c r="S52" s="423"/>
      <c r="T52" s="377">
        <v>0</v>
      </c>
      <c r="U52" s="423"/>
      <c r="V52" s="236">
        <v>0</v>
      </c>
    </row>
    <row r="53" spans="1:22" ht="82.5" customHeight="1" x14ac:dyDescent="0.2">
      <c r="A53" s="239"/>
      <c r="B53" s="245"/>
      <c r="C53" s="245"/>
      <c r="D53" s="245"/>
      <c r="E53" s="245"/>
      <c r="F53" s="245"/>
      <c r="G53" s="245"/>
      <c r="H53" s="245"/>
      <c r="I53" s="245"/>
      <c r="J53" s="245"/>
      <c r="K53" s="240" t="s">
        <v>282</v>
      </c>
      <c r="L53" s="380" t="s">
        <v>348</v>
      </c>
      <c r="M53" s="423"/>
      <c r="N53" s="238">
        <v>5</v>
      </c>
      <c r="O53" s="238">
        <v>1</v>
      </c>
      <c r="P53" s="232">
        <v>0</v>
      </c>
      <c r="Q53" s="232">
        <v>0</v>
      </c>
      <c r="R53" s="516">
        <f>R54</f>
        <v>13423015</v>
      </c>
      <c r="S53" s="515"/>
      <c r="T53" s="377">
        <f>T54</f>
        <v>48106073</v>
      </c>
      <c r="U53" s="423"/>
      <c r="V53" s="236">
        <f>V54</f>
        <v>0</v>
      </c>
    </row>
    <row r="54" spans="1:22" ht="15" customHeight="1" x14ac:dyDescent="0.2">
      <c r="A54" s="239"/>
      <c r="B54" s="245"/>
      <c r="C54" s="245"/>
      <c r="D54" s="245"/>
      <c r="E54" s="245"/>
      <c r="F54" s="245"/>
      <c r="G54" s="245"/>
      <c r="H54" s="245"/>
      <c r="I54" s="245"/>
      <c r="J54" s="245"/>
      <c r="K54" s="240" t="s">
        <v>242</v>
      </c>
      <c r="L54" s="380" t="s">
        <v>348</v>
      </c>
      <c r="M54" s="423"/>
      <c r="N54" s="238">
        <v>5</v>
      </c>
      <c r="O54" s="238">
        <v>1</v>
      </c>
      <c r="P54" s="232">
        <v>410</v>
      </c>
      <c r="Q54" s="232">
        <v>410</v>
      </c>
      <c r="R54" s="516">
        <v>13423015</v>
      </c>
      <c r="S54" s="515"/>
      <c r="T54" s="377">
        <v>48106073</v>
      </c>
      <c r="U54" s="423"/>
      <c r="V54" s="236">
        <v>0</v>
      </c>
    </row>
    <row r="55" spans="1:22" ht="66" customHeight="1" x14ac:dyDescent="0.2">
      <c r="A55" s="239"/>
      <c r="B55" s="245"/>
      <c r="C55" s="245"/>
      <c r="D55" s="245"/>
      <c r="E55" s="245"/>
      <c r="F55" s="245"/>
      <c r="G55" s="245"/>
      <c r="H55" s="245"/>
      <c r="I55" s="245"/>
      <c r="J55" s="245"/>
      <c r="K55" s="240" t="s">
        <v>281</v>
      </c>
      <c r="L55" s="380" t="s">
        <v>349</v>
      </c>
      <c r="M55" s="423"/>
      <c r="N55" s="238">
        <v>5</v>
      </c>
      <c r="O55" s="238">
        <v>1</v>
      </c>
      <c r="P55" s="232">
        <v>0</v>
      </c>
      <c r="Q55" s="232">
        <v>0</v>
      </c>
      <c r="R55" s="516">
        <f>R56</f>
        <v>586572</v>
      </c>
      <c r="S55" s="423"/>
      <c r="T55" s="377">
        <f>T56</f>
        <v>1985165</v>
      </c>
      <c r="U55" s="423"/>
      <c r="V55" s="236">
        <f>V56</f>
        <v>0</v>
      </c>
    </row>
    <row r="56" spans="1:22" ht="18.75" customHeight="1" x14ac:dyDescent="0.2">
      <c r="A56" s="239"/>
      <c r="B56" s="245"/>
      <c r="C56" s="245"/>
      <c r="D56" s="245"/>
      <c r="E56" s="245"/>
      <c r="F56" s="245"/>
      <c r="G56" s="245"/>
      <c r="H56" s="245"/>
      <c r="I56" s="245"/>
      <c r="J56" s="245"/>
      <c r="K56" s="332" t="s">
        <v>242</v>
      </c>
      <c r="L56" s="380" t="s">
        <v>349</v>
      </c>
      <c r="M56" s="423"/>
      <c r="N56" s="238">
        <v>5</v>
      </c>
      <c r="O56" s="238">
        <v>1</v>
      </c>
      <c r="P56" s="232">
        <v>410</v>
      </c>
      <c r="Q56" s="232">
        <v>410</v>
      </c>
      <c r="R56" s="516">
        <v>586572</v>
      </c>
      <c r="S56" s="423"/>
      <c r="T56" s="377">
        <v>1985165</v>
      </c>
      <c r="U56" s="423"/>
      <c r="V56" s="236">
        <v>0</v>
      </c>
    </row>
    <row r="57" spans="1:22" ht="26.25" customHeight="1" x14ac:dyDescent="0.2">
      <c r="A57" s="335"/>
      <c r="B57" s="334"/>
      <c r="C57" s="334"/>
      <c r="D57" s="334"/>
      <c r="E57" s="334"/>
      <c r="F57" s="334"/>
      <c r="G57" s="334"/>
      <c r="H57" s="334"/>
      <c r="I57" s="334"/>
      <c r="J57" s="334"/>
      <c r="K57" s="332" t="s">
        <v>339</v>
      </c>
      <c r="L57" s="380" t="s">
        <v>350</v>
      </c>
      <c r="M57" s="423"/>
      <c r="N57" s="337">
        <v>5</v>
      </c>
      <c r="O57" s="337">
        <v>1</v>
      </c>
      <c r="P57" s="326">
        <v>0</v>
      </c>
      <c r="Q57" s="326"/>
      <c r="R57" s="370">
        <f>R58</f>
        <v>5606</v>
      </c>
      <c r="S57" s="371"/>
      <c r="T57" s="372">
        <f>T58</f>
        <v>20045</v>
      </c>
      <c r="U57" s="371"/>
      <c r="V57" s="324">
        <v>0</v>
      </c>
    </row>
    <row r="58" spans="1:22" ht="18.75" customHeight="1" x14ac:dyDescent="0.2">
      <c r="A58" s="335"/>
      <c r="B58" s="334"/>
      <c r="C58" s="334"/>
      <c r="D58" s="334"/>
      <c r="E58" s="334"/>
      <c r="F58" s="334"/>
      <c r="G58" s="334"/>
      <c r="H58" s="334"/>
      <c r="I58" s="334"/>
      <c r="J58" s="334"/>
      <c r="K58" s="332" t="s">
        <v>242</v>
      </c>
      <c r="L58" s="380" t="s">
        <v>350</v>
      </c>
      <c r="M58" s="423"/>
      <c r="N58" s="337">
        <v>5</v>
      </c>
      <c r="O58" s="337">
        <v>1</v>
      </c>
      <c r="P58" s="326">
        <v>410</v>
      </c>
      <c r="Q58" s="326"/>
      <c r="R58" s="370">
        <v>5606</v>
      </c>
      <c r="S58" s="371"/>
      <c r="T58" s="372">
        <v>20045</v>
      </c>
      <c r="U58" s="371"/>
      <c r="V58" s="324">
        <v>0</v>
      </c>
    </row>
    <row r="59" spans="1:22" ht="18.75" customHeight="1" x14ac:dyDescent="0.2">
      <c r="A59" s="335"/>
      <c r="B59" s="334"/>
      <c r="C59" s="334"/>
      <c r="D59" s="334"/>
      <c r="E59" s="334"/>
      <c r="F59" s="334"/>
      <c r="G59" s="334"/>
      <c r="H59" s="334"/>
      <c r="I59" s="334"/>
      <c r="J59" s="334"/>
      <c r="K59" s="333" t="s">
        <v>178</v>
      </c>
      <c r="L59" s="416">
        <v>0</v>
      </c>
      <c r="M59" s="390"/>
      <c r="N59" s="92">
        <v>5</v>
      </c>
      <c r="O59" s="92">
        <v>2</v>
      </c>
      <c r="P59" s="331">
        <v>0</v>
      </c>
      <c r="Q59" s="331"/>
      <c r="R59" s="463">
        <f>R60</f>
        <v>1000000</v>
      </c>
      <c r="S59" s="390"/>
      <c r="T59" s="374">
        <v>0</v>
      </c>
      <c r="U59" s="390"/>
      <c r="V59" s="325">
        <v>0</v>
      </c>
    </row>
    <row r="60" spans="1:22" ht="66" customHeight="1" x14ac:dyDescent="0.2">
      <c r="A60" s="335"/>
      <c r="B60" s="334"/>
      <c r="C60" s="334"/>
      <c r="D60" s="334"/>
      <c r="E60" s="334"/>
      <c r="F60" s="334"/>
      <c r="G60" s="334"/>
      <c r="H60" s="334"/>
      <c r="I60" s="334"/>
      <c r="J60" s="334"/>
      <c r="K60" s="332" t="s">
        <v>279</v>
      </c>
      <c r="L60" s="368">
        <v>7200000000</v>
      </c>
      <c r="M60" s="371"/>
      <c r="N60" s="337">
        <v>5</v>
      </c>
      <c r="O60" s="337">
        <v>2</v>
      </c>
      <c r="P60" s="326">
        <v>0</v>
      </c>
      <c r="Q60" s="326"/>
      <c r="R60" s="370">
        <f>R61</f>
        <v>1000000</v>
      </c>
      <c r="S60" s="371"/>
      <c r="T60" s="372">
        <v>0</v>
      </c>
      <c r="U60" s="371"/>
      <c r="V60" s="324">
        <v>0</v>
      </c>
    </row>
    <row r="61" spans="1:22" ht="33.75" customHeight="1" x14ac:dyDescent="0.2">
      <c r="A61" s="335"/>
      <c r="B61" s="334"/>
      <c r="C61" s="334"/>
      <c r="D61" s="334"/>
      <c r="E61" s="334"/>
      <c r="F61" s="334"/>
      <c r="G61" s="334"/>
      <c r="H61" s="334"/>
      <c r="I61" s="334"/>
      <c r="J61" s="334"/>
      <c r="K61" s="332" t="s">
        <v>342</v>
      </c>
      <c r="L61" s="368">
        <v>7200140010</v>
      </c>
      <c r="M61" s="371"/>
      <c r="N61" s="337">
        <v>5</v>
      </c>
      <c r="O61" s="337">
        <v>2</v>
      </c>
      <c r="P61" s="326">
        <v>0</v>
      </c>
      <c r="Q61" s="326"/>
      <c r="R61" s="370">
        <f>R62</f>
        <v>1000000</v>
      </c>
      <c r="S61" s="371"/>
      <c r="T61" s="372">
        <v>0</v>
      </c>
      <c r="U61" s="371"/>
      <c r="V61" s="324">
        <v>0</v>
      </c>
    </row>
    <row r="62" spans="1:22" ht="20.25" customHeight="1" x14ac:dyDescent="0.2">
      <c r="A62" s="335"/>
      <c r="B62" s="334"/>
      <c r="C62" s="334"/>
      <c r="D62" s="334"/>
      <c r="E62" s="334"/>
      <c r="F62" s="334"/>
      <c r="G62" s="334"/>
      <c r="H62" s="334"/>
      <c r="I62" s="334"/>
      <c r="J62" s="334"/>
      <c r="K62" s="332" t="s">
        <v>242</v>
      </c>
      <c r="L62" s="368">
        <v>7200140010</v>
      </c>
      <c r="M62" s="371"/>
      <c r="N62" s="337">
        <v>5</v>
      </c>
      <c r="O62" s="337">
        <v>2</v>
      </c>
      <c r="P62" s="326">
        <v>410</v>
      </c>
      <c r="Q62" s="326"/>
      <c r="R62" s="370">
        <v>1000000</v>
      </c>
      <c r="S62" s="371"/>
      <c r="T62" s="372">
        <v>0</v>
      </c>
      <c r="U62" s="371"/>
      <c r="V62" s="324">
        <v>0</v>
      </c>
    </row>
    <row r="63" spans="1:22" x14ac:dyDescent="0.2">
      <c r="A63" s="239"/>
      <c r="B63" s="233"/>
      <c r="C63" s="398" t="s">
        <v>147</v>
      </c>
      <c r="D63" s="398"/>
      <c r="E63" s="398"/>
      <c r="F63" s="398"/>
      <c r="G63" s="398"/>
      <c r="H63" s="398"/>
      <c r="I63" s="398"/>
      <c r="J63" s="398"/>
      <c r="K63" s="398"/>
      <c r="L63" s="399">
        <v>0</v>
      </c>
      <c r="M63" s="399"/>
      <c r="N63" s="92">
        <v>5</v>
      </c>
      <c r="O63" s="92">
        <v>3</v>
      </c>
      <c r="P63" s="400">
        <v>0</v>
      </c>
      <c r="Q63" s="400"/>
      <c r="R63" s="433">
        <f>R64</f>
        <v>6937502.2000000002</v>
      </c>
      <c r="S63" s="433"/>
      <c r="T63" s="401">
        <f>T64+T69</f>
        <v>7308355</v>
      </c>
      <c r="U63" s="401"/>
      <c r="V63" s="244">
        <f>V64</f>
        <v>6400000</v>
      </c>
    </row>
    <row r="64" spans="1:22" ht="57.75" customHeight="1" x14ac:dyDescent="0.2">
      <c r="A64" s="239"/>
      <c r="B64" s="233"/>
      <c r="C64" s="381"/>
      <c r="D64" s="381"/>
      <c r="E64" s="393" t="s">
        <v>284</v>
      </c>
      <c r="F64" s="393"/>
      <c r="G64" s="393"/>
      <c r="H64" s="393"/>
      <c r="I64" s="393"/>
      <c r="J64" s="393"/>
      <c r="K64" s="393"/>
      <c r="L64" s="380">
        <v>6400000000</v>
      </c>
      <c r="M64" s="380"/>
      <c r="N64" s="238">
        <v>5</v>
      </c>
      <c r="O64" s="238">
        <v>3</v>
      </c>
      <c r="P64" s="386">
        <v>0</v>
      </c>
      <c r="Q64" s="386"/>
      <c r="R64" s="377">
        <f>R67+R68</f>
        <v>6937502.2000000002</v>
      </c>
      <c r="S64" s="377"/>
      <c r="T64" s="377">
        <f>T65</f>
        <v>6379955</v>
      </c>
      <c r="U64" s="377"/>
      <c r="V64" s="236">
        <f>V65</f>
        <v>6400000</v>
      </c>
    </row>
    <row r="65" spans="1:22" ht="32.25" customHeight="1" x14ac:dyDescent="0.2">
      <c r="A65" s="239"/>
      <c r="B65" s="233"/>
      <c r="C65" s="381"/>
      <c r="D65" s="381"/>
      <c r="E65" s="393" t="s">
        <v>195</v>
      </c>
      <c r="F65" s="393"/>
      <c r="G65" s="393"/>
      <c r="H65" s="393"/>
      <c r="I65" s="393"/>
      <c r="J65" s="393"/>
      <c r="K65" s="393"/>
      <c r="L65" s="380">
        <v>6440000000</v>
      </c>
      <c r="M65" s="380"/>
      <c r="N65" s="238">
        <v>5</v>
      </c>
      <c r="O65" s="238">
        <v>3</v>
      </c>
      <c r="P65" s="386">
        <v>0</v>
      </c>
      <c r="Q65" s="386"/>
      <c r="R65" s="377">
        <f>R66</f>
        <v>6537502.2000000002</v>
      </c>
      <c r="S65" s="377"/>
      <c r="T65" s="377">
        <f>T66</f>
        <v>6379955</v>
      </c>
      <c r="U65" s="377"/>
      <c r="V65" s="236">
        <f>V66</f>
        <v>6400000</v>
      </c>
    </row>
    <row r="66" spans="1:22" x14ac:dyDescent="0.2">
      <c r="A66" s="239"/>
      <c r="B66" s="233"/>
      <c r="C66" s="381"/>
      <c r="D66" s="381"/>
      <c r="E66" s="393" t="s">
        <v>153</v>
      </c>
      <c r="F66" s="393"/>
      <c r="G66" s="393"/>
      <c r="H66" s="393"/>
      <c r="I66" s="393"/>
      <c r="J66" s="393"/>
      <c r="K66" s="393"/>
      <c r="L66" s="380">
        <v>6440095310</v>
      </c>
      <c r="M66" s="380"/>
      <c r="N66" s="238">
        <v>5</v>
      </c>
      <c r="O66" s="238">
        <v>3</v>
      </c>
      <c r="P66" s="386">
        <v>0</v>
      </c>
      <c r="Q66" s="386"/>
      <c r="R66" s="377">
        <f>R67</f>
        <v>6537502.2000000002</v>
      </c>
      <c r="S66" s="377"/>
      <c r="T66" s="377">
        <f>T67+T68</f>
        <v>6379955</v>
      </c>
      <c r="U66" s="377"/>
      <c r="V66" s="236">
        <f>V67+V68</f>
        <v>6400000</v>
      </c>
    </row>
    <row r="67" spans="1:22" ht="27" customHeight="1" x14ac:dyDescent="0.2">
      <c r="A67" s="239"/>
      <c r="B67" s="233"/>
      <c r="C67" s="381"/>
      <c r="D67" s="381"/>
      <c r="E67" s="393" t="s">
        <v>91</v>
      </c>
      <c r="F67" s="393"/>
      <c r="G67" s="393"/>
      <c r="H67" s="393"/>
      <c r="I67" s="393"/>
      <c r="J67" s="393"/>
      <c r="K67" s="393"/>
      <c r="L67" s="380">
        <v>6440095310</v>
      </c>
      <c r="M67" s="380"/>
      <c r="N67" s="238">
        <v>5</v>
      </c>
      <c r="O67" s="238">
        <v>3</v>
      </c>
      <c r="P67" s="386">
        <v>240</v>
      </c>
      <c r="Q67" s="386"/>
      <c r="R67" s="377">
        <v>6537502.2000000002</v>
      </c>
      <c r="S67" s="377"/>
      <c r="T67" s="377">
        <v>5979955</v>
      </c>
      <c r="U67" s="377"/>
      <c r="V67" s="236">
        <v>6000000</v>
      </c>
    </row>
    <row r="68" spans="1:22" ht="15" customHeight="1" x14ac:dyDescent="0.2">
      <c r="A68" s="239"/>
      <c r="B68" s="233"/>
      <c r="C68" s="233"/>
      <c r="D68" s="233"/>
      <c r="E68" s="240"/>
      <c r="F68" s="240"/>
      <c r="G68" s="240"/>
      <c r="H68" s="240"/>
      <c r="I68" s="240"/>
      <c r="J68" s="240"/>
      <c r="K68" s="240" t="s">
        <v>151</v>
      </c>
      <c r="L68" s="380">
        <v>6440095310</v>
      </c>
      <c r="M68" s="380"/>
      <c r="N68" s="238">
        <v>5</v>
      </c>
      <c r="O68" s="238">
        <v>3</v>
      </c>
      <c r="P68" s="232">
        <v>850</v>
      </c>
      <c r="Q68" s="232">
        <v>850</v>
      </c>
      <c r="R68" s="377">
        <v>400000</v>
      </c>
      <c r="S68" s="377"/>
      <c r="T68" s="377">
        <v>400000</v>
      </c>
      <c r="U68" s="377"/>
      <c r="V68" s="236">
        <v>400000</v>
      </c>
    </row>
    <row r="69" spans="1:22" ht="64.5" customHeight="1" x14ac:dyDescent="0.2">
      <c r="A69" s="239"/>
      <c r="B69" s="233"/>
      <c r="C69" s="233"/>
      <c r="D69" s="233"/>
      <c r="E69" s="240"/>
      <c r="F69" s="240"/>
      <c r="G69" s="240"/>
      <c r="H69" s="240"/>
      <c r="I69" s="240"/>
      <c r="J69" s="240"/>
      <c r="K69" s="256" t="s">
        <v>279</v>
      </c>
      <c r="L69" s="380">
        <v>7200000000</v>
      </c>
      <c r="M69" s="515"/>
      <c r="N69" s="238">
        <v>5</v>
      </c>
      <c r="O69" s="238">
        <v>3</v>
      </c>
      <c r="P69" s="232">
        <v>0</v>
      </c>
      <c r="Q69" s="232">
        <v>0</v>
      </c>
      <c r="R69" s="377">
        <v>0</v>
      </c>
      <c r="S69" s="515"/>
      <c r="T69" s="377">
        <f>T70</f>
        <v>928400</v>
      </c>
      <c r="U69" s="515"/>
      <c r="V69" s="236">
        <v>0</v>
      </c>
    </row>
    <row r="70" spans="1:22" ht="17.25" customHeight="1" x14ac:dyDescent="0.2">
      <c r="A70" s="239"/>
      <c r="B70" s="233"/>
      <c r="C70" s="233"/>
      <c r="D70" s="233"/>
      <c r="E70" s="240"/>
      <c r="F70" s="240"/>
      <c r="G70" s="240"/>
      <c r="H70" s="240"/>
      <c r="I70" s="240"/>
      <c r="J70" s="240"/>
      <c r="K70" s="256" t="s">
        <v>321</v>
      </c>
      <c r="L70" s="380">
        <v>7200200000</v>
      </c>
      <c r="M70" s="515"/>
      <c r="N70" s="238">
        <v>5</v>
      </c>
      <c r="O70" s="238">
        <v>3</v>
      </c>
      <c r="P70" s="232">
        <v>0</v>
      </c>
      <c r="Q70" s="232">
        <v>0</v>
      </c>
      <c r="R70" s="377">
        <v>0</v>
      </c>
      <c r="S70" s="515"/>
      <c r="T70" s="377">
        <f>T71</f>
        <v>928400</v>
      </c>
      <c r="U70" s="515"/>
      <c r="V70" s="236">
        <v>0</v>
      </c>
    </row>
    <row r="71" spans="1:22" ht="15" customHeight="1" x14ac:dyDescent="0.2">
      <c r="A71" s="239"/>
      <c r="B71" s="233"/>
      <c r="C71" s="233"/>
      <c r="D71" s="233"/>
      <c r="E71" s="240"/>
      <c r="F71" s="240"/>
      <c r="G71" s="240"/>
      <c r="H71" s="240"/>
      <c r="I71" s="240"/>
      <c r="J71" s="240"/>
      <c r="K71" s="256" t="s">
        <v>318</v>
      </c>
      <c r="L71" s="380" t="s">
        <v>319</v>
      </c>
      <c r="M71" s="515"/>
      <c r="N71" s="238">
        <v>5</v>
      </c>
      <c r="O71" s="238">
        <v>3</v>
      </c>
      <c r="P71" s="232">
        <v>0</v>
      </c>
      <c r="Q71" s="232">
        <v>400</v>
      </c>
      <c r="R71" s="377">
        <v>0</v>
      </c>
      <c r="S71" s="515"/>
      <c r="T71" s="377">
        <f>T72</f>
        <v>928400</v>
      </c>
      <c r="U71" s="515"/>
      <c r="V71" s="236">
        <v>0</v>
      </c>
    </row>
    <row r="72" spans="1:22" ht="26.25" customHeight="1" x14ac:dyDescent="0.2">
      <c r="A72" s="239"/>
      <c r="B72" s="233"/>
      <c r="C72" s="233"/>
      <c r="D72" s="233"/>
      <c r="E72" s="240"/>
      <c r="F72" s="240"/>
      <c r="G72" s="240"/>
      <c r="H72" s="240"/>
      <c r="I72" s="240"/>
      <c r="J72" s="240"/>
      <c r="K72" s="256" t="s">
        <v>91</v>
      </c>
      <c r="L72" s="380" t="s">
        <v>319</v>
      </c>
      <c r="M72" s="515"/>
      <c r="N72" s="238">
        <v>5</v>
      </c>
      <c r="O72" s="238">
        <v>3</v>
      </c>
      <c r="P72" s="232">
        <v>240</v>
      </c>
      <c r="Q72" s="232">
        <v>410</v>
      </c>
      <c r="R72" s="377">
        <v>0</v>
      </c>
      <c r="S72" s="515"/>
      <c r="T72" s="377">
        <v>928400</v>
      </c>
      <c r="U72" s="515"/>
      <c r="V72" s="236">
        <v>0</v>
      </c>
    </row>
    <row r="73" spans="1:22" x14ac:dyDescent="0.2">
      <c r="A73" s="239"/>
      <c r="B73" s="402" t="s">
        <v>66</v>
      </c>
      <c r="C73" s="402"/>
      <c r="D73" s="402"/>
      <c r="E73" s="402"/>
      <c r="F73" s="402"/>
      <c r="G73" s="402"/>
      <c r="H73" s="402"/>
      <c r="I73" s="402"/>
      <c r="J73" s="402"/>
      <c r="K73" s="402"/>
      <c r="L73" s="403">
        <v>0</v>
      </c>
      <c r="M73" s="403"/>
      <c r="N73" s="247">
        <v>8</v>
      </c>
      <c r="O73" s="247">
        <v>0</v>
      </c>
      <c r="P73" s="397">
        <v>0</v>
      </c>
      <c r="Q73" s="397"/>
      <c r="R73" s="376">
        <f>R74</f>
        <v>31891300</v>
      </c>
      <c r="S73" s="376"/>
      <c r="T73" s="376">
        <f>T74</f>
        <v>31891300</v>
      </c>
      <c r="U73" s="376"/>
      <c r="V73" s="241">
        <f>V74</f>
        <v>31891300</v>
      </c>
    </row>
    <row r="74" spans="1:22" x14ac:dyDescent="0.2">
      <c r="A74" s="239"/>
      <c r="B74" s="233"/>
      <c r="C74" s="398" t="s">
        <v>67</v>
      </c>
      <c r="D74" s="398"/>
      <c r="E74" s="398"/>
      <c r="F74" s="398"/>
      <c r="G74" s="398"/>
      <c r="H74" s="398"/>
      <c r="I74" s="398"/>
      <c r="J74" s="398"/>
      <c r="K74" s="398"/>
      <c r="L74" s="399">
        <v>0</v>
      </c>
      <c r="M74" s="399"/>
      <c r="N74" s="92">
        <v>8</v>
      </c>
      <c r="O74" s="92">
        <v>1</v>
      </c>
      <c r="P74" s="243">
        <v>0</v>
      </c>
      <c r="Q74" s="243">
        <v>0</v>
      </c>
      <c r="R74" s="401">
        <f>R75</f>
        <v>31891300</v>
      </c>
      <c r="S74" s="401"/>
      <c r="T74" s="401">
        <f>T75</f>
        <v>31891300</v>
      </c>
      <c r="U74" s="401"/>
      <c r="V74" s="244">
        <f>V75</f>
        <v>31891300</v>
      </c>
    </row>
    <row r="75" spans="1:22" ht="54.75" customHeight="1" x14ac:dyDescent="0.2">
      <c r="A75" s="239"/>
      <c r="B75" s="233"/>
      <c r="C75" s="381"/>
      <c r="D75" s="381"/>
      <c r="E75" s="393" t="s">
        <v>277</v>
      </c>
      <c r="F75" s="393"/>
      <c r="G75" s="393"/>
      <c r="H75" s="393"/>
      <c r="I75" s="393"/>
      <c r="J75" s="393"/>
      <c r="K75" s="393"/>
      <c r="L75" s="380">
        <v>6400000000</v>
      </c>
      <c r="M75" s="380"/>
      <c r="N75" s="238">
        <v>8</v>
      </c>
      <c r="O75" s="238">
        <v>1</v>
      </c>
      <c r="P75" s="386">
        <v>0</v>
      </c>
      <c r="Q75" s="386"/>
      <c r="R75" s="377">
        <f>R76</f>
        <v>31891300</v>
      </c>
      <c r="S75" s="377"/>
      <c r="T75" s="377">
        <f>T76</f>
        <v>31891300</v>
      </c>
      <c r="U75" s="377"/>
      <c r="V75" s="236">
        <f>V76</f>
        <v>31891300</v>
      </c>
    </row>
    <row r="76" spans="1:22" ht="30" customHeight="1" x14ac:dyDescent="0.2">
      <c r="A76" s="239"/>
      <c r="B76" s="233"/>
      <c r="C76" s="381"/>
      <c r="D76" s="381"/>
      <c r="E76" s="393" t="s">
        <v>196</v>
      </c>
      <c r="F76" s="393"/>
      <c r="G76" s="393"/>
      <c r="H76" s="393"/>
      <c r="I76" s="393"/>
      <c r="J76" s="393"/>
      <c r="K76" s="393"/>
      <c r="L76" s="380">
        <v>6450000000</v>
      </c>
      <c r="M76" s="380"/>
      <c r="N76" s="238">
        <v>8</v>
      </c>
      <c r="O76" s="238">
        <v>1</v>
      </c>
      <c r="P76" s="386">
        <v>0</v>
      </c>
      <c r="Q76" s="386"/>
      <c r="R76" s="377">
        <f>R77+R79+R81</f>
        <v>31891300</v>
      </c>
      <c r="S76" s="377"/>
      <c r="T76" s="377">
        <v>31891300</v>
      </c>
      <c r="U76" s="377"/>
      <c r="V76" s="236">
        <f>V77+V81</f>
        <v>31891300</v>
      </c>
    </row>
    <row r="77" spans="1:22" ht="43.5" customHeight="1" x14ac:dyDescent="0.2">
      <c r="A77" s="335"/>
      <c r="B77" s="327"/>
      <c r="C77" s="327"/>
      <c r="D77" s="327"/>
      <c r="E77" s="332"/>
      <c r="F77" s="332"/>
      <c r="G77" s="332"/>
      <c r="H77" s="332"/>
      <c r="I77" s="332"/>
      <c r="J77" s="332"/>
      <c r="K77" s="332" t="s">
        <v>223</v>
      </c>
      <c r="L77" s="368">
        <v>6450075080</v>
      </c>
      <c r="M77" s="369"/>
      <c r="N77" s="337">
        <v>8</v>
      </c>
      <c r="O77" s="337">
        <v>1</v>
      </c>
      <c r="P77" s="326">
        <v>0</v>
      </c>
      <c r="Q77" s="326"/>
      <c r="R77" s="372">
        <f>R78</f>
        <v>29429600</v>
      </c>
      <c r="S77" s="375"/>
      <c r="T77" s="372">
        <f>T78</f>
        <v>31291300</v>
      </c>
      <c r="U77" s="375"/>
      <c r="V77" s="324">
        <f>V78</f>
        <v>31291300</v>
      </c>
    </row>
    <row r="78" spans="1:22" ht="30" customHeight="1" x14ac:dyDescent="0.2">
      <c r="A78" s="335"/>
      <c r="B78" s="327"/>
      <c r="C78" s="327"/>
      <c r="D78" s="327"/>
      <c r="E78" s="332"/>
      <c r="F78" s="332"/>
      <c r="G78" s="332"/>
      <c r="H78" s="332"/>
      <c r="I78" s="332"/>
      <c r="J78" s="332"/>
      <c r="K78" s="332" t="s">
        <v>48</v>
      </c>
      <c r="L78" s="368">
        <v>6450075080</v>
      </c>
      <c r="M78" s="369"/>
      <c r="N78" s="337">
        <v>8</v>
      </c>
      <c r="O78" s="337">
        <v>1</v>
      </c>
      <c r="P78" s="326">
        <v>540</v>
      </c>
      <c r="Q78" s="326"/>
      <c r="R78" s="372">
        <v>29429600</v>
      </c>
      <c r="S78" s="375"/>
      <c r="T78" s="372">
        <v>31291300</v>
      </c>
      <c r="U78" s="375"/>
      <c r="V78" s="324">
        <v>31291300</v>
      </c>
    </row>
    <row r="79" spans="1:22" ht="30" customHeight="1" x14ac:dyDescent="0.2">
      <c r="A79" s="239"/>
      <c r="B79" s="233"/>
      <c r="C79" s="233"/>
      <c r="D79" s="233"/>
      <c r="E79" s="240"/>
      <c r="F79" s="240"/>
      <c r="G79" s="393" t="s">
        <v>338</v>
      </c>
      <c r="H79" s="393"/>
      <c r="I79" s="393"/>
      <c r="J79" s="393"/>
      <c r="K79" s="393"/>
      <c r="L79" s="380">
        <v>6450097030</v>
      </c>
      <c r="M79" s="380"/>
      <c r="N79" s="238">
        <v>8</v>
      </c>
      <c r="O79" s="238">
        <v>1</v>
      </c>
      <c r="P79" s="386">
        <v>0</v>
      </c>
      <c r="Q79" s="386"/>
      <c r="R79" s="377">
        <f>R80</f>
        <v>1861700</v>
      </c>
      <c r="S79" s="377"/>
      <c r="T79" s="377">
        <f>T80</f>
        <v>0</v>
      </c>
      <c r="U79" s="377"/>
      <c r="V79" s="236">
        <f>V80</f>
        <v>0</v>
      </c>
    </row>
    <row r="80" spans="1:22" ht="29.25" customHeight="1" x14ac:dyDescent="0.2">
      <c r="A80" s="239"/>
      <c r="B80" s="233"/>
      <c r="C80" s="381"/>
      <c r="D80" s="381"/>
      <c r="E80" s="382"/>
      <c r="F80" s="382"/>
      <c r="G80" s="393" t="s">
        <v>48</v>
      </c>
      <c r="H80" s="393"/>
      <c r="I80" s="393"/>
      <c r="J80" s="393"/>
      <c r="K80" s="393"/>
      <c r="L80" s="380">
        <v>6450097030</v>
      </c>
      <c r="M80" s="380"/>
      <c r="N80" s="238">
        <v>8</v>
      </c>
      <c r="O80" s="238">
        <v>1</v>
      </c>
      <c r="P80" s="386">
        <v>540</v>
      </c>
      <c r="Q80" s="386"/>
      <c r="R80" s="377">
        <v>1861700</v>
      </c>
      <c r="S80" s="377"/>
      <c r="T80" s="377">
        <v>0</v>
      </c>
      <c r="U80" s="377"/>
      <c r="V80" s="236">
        <v>0</v>
      </c>
    </row>
    <row r="81" spans="1:22" ht="42" customHeight="1" x14ac:dyDescent="0.2">
      <c r="A81" s="239"/>
      <c r="B81" s="233"/>
      <c r="C81" s="381"/>
      <c r="D81" s="381"/>
      <c r="E81" s="382"/>
      <c r="F81" s="382"/>
      <c r="G81" s="235"/>
      <c r="H81" s="393" t="s">
        <v>222</v>
      </c>
      <c r="I81" s="393"/>
      <c r="J81" s="393"/>
      <c r="K81" s="393"/>
      <c r="L81" s="380">
        <v>6450095220</v>
      </c>
      <c r="M81" s="380"/>
      <c r="N81" s="238">
        <v>8</v>
      </c>
      <c r="O81" s="238">
        <v>1</v>
      </c>
      <c r="P81" s="386">
        <v>0</v>
      </c>
      <c r="Q81" s="386"/>
      <c r="R81" s="377">
        <f>R82+R83</f>
        <v>600000</v>
      </c>
      <c r="S81" s="377"/>
      <c r="T81" s="377">
        <f>T82</f>
        <v>600000</v>
      </c>
      <c r="U81" s="377"/>
      <c r="V81" s="236">
        <f>V82</f>
        <v>600000</v>
      </c>
    </row>
    <row r="82" spans="1:22" ht="27.75" customHeight="1" x14ac:dyDescent="0.2">
      <c r="A82" s="239"/>
      <c r="B82" s="233"/>
      <c r="C82" s="233"/>
      <c r="D82" s="233"/>
      <c r="E82" s="235"/>
      <c r="F82" s="235"/>
      <c r="G82" s="235"/>
      <c r="H82" s="240"/>
      <c r="I82" s="240"/>
      <c r="J82" s="240"/>
      <c r="K82" s="332" t="s">
        <v>91</v>
      </c>
      <c r="L82" s="380">
        <v>6450095220</v>
      </c>
      <c r="M82" s="380"/>
      <c r="N82" s="238">
        <v>8</v>
      </c>
      <c r="O82" s="238">
        <v>1</v>
      </c>
      <c r="P82" s="232">
        <v>240</v>
      </c>
      <c r="Q82" s="232">
        <v>540</v>
      </c>
      <c r="R82" s="377">
        <v>574200</v>
      </c>
      <c r="S82" s="377"/>
      <c r="T82" s="377">
        <v>600000</v>
      </c>
      <c r="U82" s="377"/>
      <c r="V82" s="236">
        <v>600000</v>
      </c>
    </row>
    <row r="83" spans="1:22" ht="17.25" customHeight="1" x14ac:dyDescent="0.2">
      <c r="A83" s="335"/>
      <c r="B83" s="327"/>
      <c r="C83" s="327"/>
      <c r="D83" s="327"/>
      <c r="E83" s="328"/>
      <c r="F83" s="328"/>
      <c r="G83" s="328"/>
      <c r="H83" s="332"/>
      <c r="I83" s="332"/>
      <c r="J83" s="332"/>
      <c r="K83" s="332" t="s">
        <v>347</v>
      </c>
      <c r="L83" s="368">
        <v>6450095220</v>
      </c>
      <c r="M83" s="369"/>
      <c r="N83" s="337">
        <v>8</v>
      </c>
      <c r="O83" s="337">
        <v>1</v>
      </c>
      <c r="P83" s="326">
        <v>300</v>
      </c>
      <c r="Q83" s="326"/>
      <c r="R83" s="372">
        <v>25800</v>
      </c>
      <c r="S83" s="375"/>
      <c r="T83" s="372">
        <v>0</v>
      </c>
      <c r="U83" s="375"/>
      <c r="V83" s="324">
        <v>0</v>
      </c>
    </row>
    <row r="84" spans="1:22" ht="16.5" customHeight="1" x14ac:dyDescent="0.2">
      <c r="A84" s="239"/>
      <c r="B84" s="233"/>
      <c r="C84" s="233"/>
      <c r="D84" s="233"/>
      <c r="E84" s="235"/>
      <c r="F84" s="235"/>
      <c r="G84" s="235"/>
      <c r="H84" s="240"/>
      <c r="I84" s="240"/>
      <c r="J84" s="240"/>
      <c r="K84" s="245" t="s">
        <v>197</v>
      </c>
      <c r="L84" s="513">
        <v>0</v>
      </c>
      <c r="M84" s="514"/>
      <c r="N84" s="247">
        <v>11</v>
      </c>
      <c r="O84" s="247">
        <v>0</v>
      </c>
      <c r="P84" s="237">
        <v>0</v>
      </c>
      <c r="Q84" s="237">
        <v>0</v>
      </c>
      <c r="R84" s="376">
        <f>R85</f>
        <v>2408253</v>
      </c>
      <c r="S84" s="514"/>
      <c r="T84" s="376">
        <f>T85</f>
        <v>600000</v>
      </c>
      <c r="U84" s="514"/>
      <c r="V84" s="241">
        <f>V85</f>
        <v>600000</v>
      </c>
    </row>
    <row r="85" spans="1:22" ht="14.25" customHeight="1" x14ac:dyDescent="0.2">
      <c r="A85" s="239"/>
      <c r="B85" s="233"/>
      <c r="C85" s="233"/>
      <c r="D85" s="233"/>
      <c r="E85" s="235"/>
      <c r="F85" s="235"/>
      <c r="G85" s="235"/>
      <c r="H85" s="240"/>
      <c r="I85" s="240"/>
      <c r="J85" s="240"/>
      <c r="K85" s="242" t="s">
        <v>198</v>
      </c>
      <c r="L85" s="450">
        <v>0</v>
      </c>
      <c r="M85" s="435"/>
      <c r="N85" s="92">
        <v>11</v>
      </c>
      <c r="O85" s="92">
        <v>1</v>
      </c>
      <c r="P85" s="243">
        <v>0</v>
      </c>
      <c r="Q85" s="243">
        <v>0</v>
      </c>
      <c r="R85" s="401">
        <f>R86</f>
        <v>2408253</v>
      </c>
      <c r="S85" s="435"/>
      <c r="T85" s="401">
        <f>T86</f>
        <v>600000</v>
      </c>
      <c r="U85" s="435"/>
      <c r="V85" s="244">
        <f>V86</f>
        <v>600000</v>
      </c>
    </row>
    <row r="86" spans="1:22" ht="50.25" customHeight="1" x14ac:dyDescent="0.2">
      <c r="A86" s="239"/>
      <c r="B86" s="233"/>
      <c r="C86" s="233"/>
      <c r="D86" s="233"/>
      <c r="E86" s="235"/>
      <c r="F86" s="235"/>
      <c r="G86" s="235"/>
      <c r="H86" s="240"/>
      <c r="I86" s="240"/>
      <c r="J86" s="240"/>
      <c r="K86" s="240" t="s">
        <v>251</v>
      </c>
      <c r="L86" s="411">
        <v>6450000000</v>
      </c>
      <c r="M86" s="423"/>
      <c r="N86" s="238">
        <v>11</v>
      </c>
      <c r="O86" s="238">
        <v>1</v>
      </c>
      <c r="P86" s="232">
        <v>0</v>
      </c>
      <c r="Q86" s="232">
        <v>0</v>
      </c>
      <c r="R86" s="377">
        <f>R87+R91</f>
        <v>2408253</v>
      </c>
      <c r="S86" s="423"/>
      <c r="T86" s="377">
        <f>T87</f>
        <v>600000</v>
      </c>
      <c r="U86" s="423"/>
      <c r="V86" s="236">
        <f>V87</f>
        <v>600000</v>
      </c>
    </row>
    <row r="87" spans="1:22" ht="25.5" customHeight="1" x14ac:dyDescent="0.2">
      <c r="A87" s="239"/>
      <c r="B87" s="233"/>
      <c r="C87" s="233"/>
      <c r="D87" s="233"/>
      <c r="E87" s="235"/>
      <c r="F87" s="235"/>
      <c r="G87" s="235"/>
      <c r="H87" s="240"/>
      <c r="I87" s="240"/>
      <c r="J87" s="240"/>
      <c r="K87" s="240" t="s">
        <v>196</v>
      </c>
      <c r="L87" s="411">
        <v>6450000000</v>
      </c>
      <c r="M87" s="423"/>
      <c r="N87" s="238">
        <v>11</v>
      </c>
      <c r="O87" s="238">
        <v>1</v>
      </c>
      <c r="P87" s="232">
        <v>0</v>
      </c>
      <c r="Q87" s="232">
        <v>0</v>
      </c>
      <c r="R87" s="377">
        <f>R88</f>
        <v>625000</v>
      </c>
      <c r="S87" s="423"/>
      <c r="T87" s="377">
        <f>T88</f>
        <v>600000</v>
      </c>
      <c r="U87" s="423"/>
      <c r="V87" s="236">
        <f>V88</f>
        <v>600000</v>
      </c>
    </row>
    <row r="88" spans="1:22" ht="18" customHeight="1" x14ac:dyDescent="0.2">
      <c r="A88" s="239"/>
      <c r="B88" s="233"/>
      <c r="C88" s="233"/>
      <c r="D88" s="233"/>
      <c r="E88" s="235"/>
      <c r="F88" s="235"/>
      <c r="G88" s="235"/>
      <c r="H88" s="240"/>
      <c r="I88" s="240"/>
      <c r="J88" s="240"/>
      <c r="K88" s="240" t="s">
        <v>199</v>
      </c>
      <c r="L88" s="411">
        <v>6450095240</v>
      </c>
      <c r="M88" s="423"/>
      <c r="N88" s="238">
        <v>11</v>
      </c>
      <c r="O88" s="238">
        <v>1</v>
      </c>
      <c r="P88" s="232">
        <v>0</v>
      </c>
      <c r="Q88" s="232">
        <v>0</v>
      </c>
      <c r="R88" s="377">
        <f>R89+R90</f>
        <v>625000</v>
      </c>
      <c r="S88" s="423"/>
      <c r="T88" s="377">
        <f>T89</f>
        <v>600000</v>
      </c>
      <c r="U88" s="423"/>
      <c r="V88" s="236">
        <f>V89</f>
        <v>600000</v>
      </c>
    </row>
    <row r="89" spans="1:22" ht="29.25" customHeight="1" x14ac:dyDescent="0.2">
      <c r="A89" s="239"/>
      <c r="B89" s="233"/>
      <c r="C89" s="233"/>
      <c r="D89" s="233"/>
      <c r="E89" s="235"/>
      <c r="F89" s="235"/>
      <c r="G89" s="235"/>
      <c r="H89" s="240"/>
      <c r="I89" s="240"/>
      <c r="J89" s="240"/>
      <c r="K89" s="240" t="s">
        <v>91</v>
      </c>
      <c r="L89" s="411">
        <v>6450095240</v>
      </c>
      <c r="M89" s="423"/>
      <c r="N89" s="238">
        <v>11</v>
      </c>
      <c r="O89" s="238">
        <v>1</v>
      </c>
      <c r="P89" s="232">
        <v>240</v>
      </c>
      <c r="Q89" s="232">
        <v>240</v>
      </c>
      <c r="R89" s="377">
        <v>602000</v>
      </c>
      <c r="S89" s="423"/>
      <c r="T89" s="377">
        <v>600000</v>
      </c>
      <c r="U89" s="423"/>
      <c r="V89" s="236">
        <v>600000</v>
      </c>
    </row>
    <row r="90" spans="1:22" ht="29.25" customHeight="1" x14ac:dyDescent="0.2">
      <c r="A90" s="335"/>
      <c r="B90" s="336"/>
      <c r="C90" s="336"/>
      <c r="D90" s="336"/>
      <c r="E90" s="335"/>
      <c r="F90" s="335"/>
      <c r="G90" s="335"/>
      <c r="H90" s="302"/>
      <c r="I90" s="302"/>
      <c r="J90" s="302"/>
      <c r="K90" s="332" t="s">
        <v>347</v>
      </c>
      <c r="L90" s="387">
        <v>6450095240</v>
      </c>
      <c r="M90" s="371"/>
      <c r="N90" s="337">
        <v>11</v>
      </c>
      <c r="O90" s="337">
        <v>1</v>
      </c>
      <c r="P90" s="326">
        <v>300</v>
      </c>
      <c r="Q90" s="326"/>
      <c r="R90" s="372">
        <v>23000</v>
      </c>
      <c r="S90" s="371"/>
      <c r="T90" s="372">
        <v>0</v>
      </c>
      <c r="U90" s="371"/>
      <c r="V90" s="324">
        <v>0</v>
      </c>
    </row>
    <row r="91" spans="1:22" ht="90" customHeight="1" x14ac:dyDescent="0.2">
      <c r="A91" s="293"/>
      <c r="B91" s="294"/>
      <c r="C91" s="294"/>
      <c r="D91" s="294"/>
      <c r="E91" s="293"/>
      <c r="F91" s="293"/>
      <c r="G91" s="293"/>
      <c r="H91" s="302"/>
      <c r="I91" s="302"/>
      <c r="J91" s="302"/>
      <c r="K91" s="125" t="s">
        <v>309</v>
      </c>
      <c r="L91" s="387" t="s">
        <v>310</v>
      </c>
      <c r="M91" s="371"/>
      <c r="N91" s="295">
        <v>11</v>
      </c>
      <c r="O91" s="295">
        <v>1</v>
      </c>
      <c r="P91" s="292">
        <v>0</v>
      </c>
      <c r="Q91" s="292"/>
      <c r="R91" s="372">
        <f>R92</f>
        <v>1783253</v>
      </c>
      <c r="S91" s="371"/>
      <c r="T91" s="372">
        <v>0</v>
      </c>
      <c r="U91" s="371"/>
      <c r="V91" s="291">
        <v>0</v>
      </c>
    </row>
    <row r="92" spans="1:22" ht="26.25" customHeight="1" x14ac:dyDescent="0.2">
      <c r="A92" s="293"/>
      <c r="B92" s="294"/>
      <c r="C92" s="294"/>
      <c r="D92" s="294"/>
      <c r="E92" s="293"/>
      <c r="F92" s="293"/>
      <c r="G92" s="293"/>
      <c r="H92" s="302"/>
      <c r="I92" s="302"/>
      <c r="J92" s="302"/>
      <c r="K92" s="125" t="s">
        <v>89</v>
      </c>
      <c r="L92" s="387" t="s">
        <v>310</v>
      </c>
      <c r="M92" s="371"/>
      <c r="N92" s="295">
        <v>11</v>
      </c>
      <c r="O92" s="295">
        <v>1</v>
      </c>
      <c r="P92" s="292">
        <v>240</v>
      </c>
      <c r="Q92" s="292"/>
      <c r="R92" s="372">
        <v>1783253</v>
      </c>
      <c r="S92" s="371"/>
      <c r="T92" s="372">
        <v>0</v>
      </c>
      <c r="U92" s="371"/>
      <c r="V92" s="291">
        <v>0</v>
      </c>
    </row>
    <row r="93" spans="1:22" ht="42" customHeight="1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262" t="s">
        <v>168</v>
      </c>
      <c r="L93" s="507">
        <v>0</v>
      </c>
      <c r="M93" s="435"/>
      <c r="N93" s="263">
        <v>1</v>
      </c>
      <c r="O93" s="263">
        <v>3</v>
      </c>
      <c r="P93" s="264">
        <v>0</v>
      </c>
      <c r="Q93" s="264">
        <v>0</v>
      </c>
      <c r="R93" s="508">
        <f>R94</f>
        <v>100000</v>
      </c>
      <c r="S93" s="435"/>
      <c r="T93" s="508">
        <f>T94</f>
        <v>100000</v>
      </c>
      <c r="U93" s="435"/>
      <c r="V93" s="265">
        <f>V94</f>
        <v>100000</v>
      </c>
    </row>
    <row r="94" spans="1:22" ht="25.5" x14ac:dyDescent="0.2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266" t="s">
        <v>183</v>
      </c>
      <c r="L94" s="499">
        <v>7700000000</v>
      </c>
      <c r="M94" s="423"/>
      <c r="N94" s="267">
        <v>1</v>
      </c>
      <c r="O94" s="267">
        <v>3</v>
      </c>
      <c r="P94" s="268">
        <v>0</v>
      </c>
      <c r="Q94" s="268">
        <v>0</v>
      </c>
      <c r="R94" s="504">
        <f>R95</f>
        <v>100000</v>
      </c>
      <c r="S94" s="423"/>
      <c r="T94" s="504">
        <f>T95</f>
        <v>100000</v>
      </c>
      <c r="U94" s="423"/>
      <c r="V94" s="269">
        <f>V95</f>
        <v>100000</v>
      </c>
    </row>
    <row r="95" spans="1:22" ht="25.5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266" t="s">
        <v>184</v>
      </c>
      <c r="L95" s="499">
        <v>7700010030</v>
      </c>
      <c r="M95" s="423"/>
      <c r="N95" s="267">
        <v>1</v>
      </c>
      <c r="O95" s="267">
        <v>3</v>
      </c>
      <c r="P95" s="268">
        <v>0</v>
      </c>
      <c r="Q95" s="268">
        <v>0</v>
      </c>
      <c r="R95" s="504">
        <f>R96</f>
        <v>100000</v>
      </c>
      <c r="S95" s="423"/>
      <c r="T95" s="504">
        <f>T96</f>
        <v>100000</v>
      </c>
      <c r="U95" s="423"/>
      <c r="V95" s="269">
        <f>V96</f>
        <v>100000</v>
      </c>
    </row>
    <row r="96" spans="1:22" ht="25.5" x14ac:dyDescent="0.2">
      <c r="K96" s="266" t="s">
        <v>89</v>
      </c>
      <c r="L96" s="499">
        <v>7700010030</v>
      </c>
      <c r="M96" s="423"/>
      <c r="N96" s="267">
        <v>1</v>
      </c>
      <c r="O96" s="267">
        <v>3</v>
      </c>
      <c r="P96" s="268">
        <v>240</v>
      </c>
      <c r="Q96" s="268">
        <v>240</v>
      </c>
      <c r="R96" s="504">
        <v>100000</v>
      </c>
      <c r="S96" s="423"/>
      <c r="T96" s="504">
        <v>100000</v>
      </c>
      <c r="U96" s="423"/>
      <c r="V96" s="269">
        <v>100000</v>
      </c>
    </row>
    <row r="97" spans="11:22" ht="42" customHeight="1" x14ac:dyDescent="0.2">
      <c r="K97" s="259" t="s">
        <v>186</v>
      </c>
      <c r="L97" s="507">
        <v>0</v>
      </c>
      <c r="M97" s="507"/>
      <c r="N97" s="263">
        <v>1</v>
      </c>
      <c r="O97" s="263">
        <v>6</v>
      </c>
      <c r="P97" s="502">
        <v>0</v>
      </c>
      <c r="Q97" s="502"/>
      <c r="R97" s="508">
        <f>R98</f>
        <v>570000</v>
      </c>
      <c r="S97" s="508"/>
      <c r="T97" s="508">
        <f>T98</f>
        <v>570000</v>
      </c>
      <c r="U97" s="508"/>
      <c r="V97" s="265">
        <f>V98</f>
        <v>570000</v>
      </c>
    </row>
    <row r="98" spans="11:22" ht="24" customHeight="1" x14ac:dyDescent="0.2">
      <c r="K98" s="260" t="s">
        <v>183</v>
      </c>
      <c r="L98" s="499">
        <v>7700000000</v>
      </c>
      <c r="M98" s="499"/>
      <c r="N98" s="267">
        <v>1</v>
      </c>
      <c r="O98" s="267">
        <v>6</v>
      </c>
      <c r="P98" s="503">
        <v>0</v>
      </c>
      <c r="Q98" s="503"/>
      <c r="R98" s="504">
        <f>R99</f>
        <v>570000</v>
      </c>
      <c r="S98" s="504"/>
      <c r="T98" s="504">
        <f>T99</f>
        <v>570000</v>
      </c>
      <c r="U98" s="504"/>
      <c r="V98" s="269">
        <f>V99</f>
        <v>570000</v>
      </c>
    </row>
    <row r="99" spans="11:22" ht="12.75" customHeight="1" x14ac:dyDescent="0.2">
      <c r="K99" s="260" t="s">
        <v>187</v>
      </c>
      <c r="L99" s="499">
        <v>7700010080</v>
      </c>
      <c r="M99" s="499"/>
      <c r="N99" s="267">
        <v>1</v>
      </c>
      <c r="O99" s="267">
        <v>6</v>
      </c>
      <c r="P99" s="503">
        <v>0</v>
      </c>
      <c r="Q99" s="503"/>
      <c r="R99" s="504">
        <f>R100</f>
        <v>570000</v>
      </c>
      <c r="S99" s="504"/>
      <c r="T99" s="504">
        <f>T100</f>
        <v>570000</v>
      </c>
      <c r="U99" s="504"/>
      <c r="V99" s="269">
        <f>V100</f>
        <v>570000</v>
      </c>
    </row>
    <row r="100" spans="11:22" ht="27.75" customHeight="1" x14ac:dyDescent="0.2">
      <c r="K100" s="260" t="s">
        <v>87</v>
      </c>
      <c r="L100" s="499">
        <v>7700010080</v>
      </c>
      <c r="M100" s="499"/>
      <c r="N100" s="267">
        <v>1</v>
      </c>
      <c r="O100" s="267">
        <v>6</v>
      </c>
      <c r="P100" s="503">
        <v>120</v>
      </c>
      <c r="Q100" s="503"/>
      <c r="R100" s="504">
        <v>570000</v>
      </c>
      <c r="S100" s="504"/>
      <c r="T100" s="504">
        <v>570000</v>
      </c>
      <c r="U100" s="504"/>
      <c r="V100" s="269">
        <v>570000</v>
      </c>
    </row>
    <row r="101" spans="11:22" ht="12.75" customHeight="1" x14ac:dyDescent="0.2">
      <c r="K101" s="505" t="s">
        <v>172</v>
      </c>
      <c r="L101" s="507">
        <v>0</v>
      </c>
      <c r="M101" s="507"/>
      <c r="N101" s="509">
        <v>1</v>
      </c>
      <c r="O101" s="509">
        <v>11</v>
      </c>
      <c r="P101" s="502">
        <v>0</v>
      </c>
      <c r="Q101" s="502"/>
      <c r="R101" s="508">
        <v>100000</v>
      </c>
      <c r="S101" s="508"/>
      <c r="T101" s="508">
        <v>100000</v>
      </c>
      <c r="U101" s="508"/>
      <c r="V101" s="508">
        <v>100000</v>
      </c>
    </row>
    <row r="102" spans="11:22" ht="2.25" customHeight="1" x14ac:dyDescent="0.2">
      <c r="K102" s="505"/>
      <c r="L102" s="507"/>
      <c r="M102" s="507"/>
      <c r="N102" s="509"/>
      <c r="O102" s="509"/>
      <c r="P102" s="502"/>
      <c r="Q102" s="502"/>
      <c r="R102" s="508"/>
      <c r="S102" s="508"/>
      <c r="T102" s="508"/>
      <c r="U102" s="508"/>
      <c r="V102" s="508"/>
    </row>
    <row r="103" spans="11:22" ht="25.5" x14ac:dyDescent="0.2">
      <c r="K103" s="260" t="s">
        <v>183</v>
      </c>
      <c r="L103" s="499">
        <v>7700000000</v>
      </c>
      <c r="M103" s="499"/>
      <c r="N103" s="267">
        <v>1</v>
      </c>
      <c r="O103" s="267">
        <v>11</v>
      </c>
      <c r="P103" s="503">
        <v>0</v>
      </c>
      <c r="Q103" s="503"/>
      <c r="R103" s="504">
        <v>100000</v>
      </c>
      <c r="S103" s="504"/>
      <c r="T103" s="504">
        <v>100000</v>
      </c>
      <c r="U103" s="504"/>
      <c r="V103" s="269">
        <v>100000</v>
      </c>
    </row>
    <row r="104" spans="11:22" ht="24" customHeight="1" x14ac:dyDescent="0.2">
      <c r="K104" s="465" t="s">
        <v>205</v>
      </c>
      <c r="L104" s="499">
        <v>7700000040</v>
      </c>
      <c r="M104" s="499"/>
      <c r="N104" s="506">
        <v>1</v>
      </c>
      <c r="O104" s="506">
        <v>11</v>
      </c>
      <c r="P104" s="503">
        <v>0</v>
      </c>
      <c r="Q104" s="503"/>
      <c r="R104" s="504">
        <v>100000</v>
      </c>
      <c r="S104" s="504"/>
      <c r="T104" s="504">
        <v>100000</v>
      </c>
      <c r="U104" s="504"/>
      <c r="V104" s="504">
        <v>100000</v>
      </c>
    </row>
    <row r="105" spans="11:22" ht="3.75" customHeight="1" x14ac:dyDescent="0.2">
      <c r="K105" s="462"/>
      <c r="L105" s="499"/>
      <c r="M105" s="499"/>
      <c r="N105" s="506"/>
      <c r="O105" s="506"/>
      <c r="P105" s="503"/>
      <c r="Q105" s="503"/>
      <c r="R105" s="504"/>
      <c r="S105" s="504"/>
      <c r="T105" s="504"/>
      <c r="U105" s="504"/>
      <c r="V105" s="504"/>
    </row>
    <row r="106" spans="11:22" x14ac:dyDescent="0.2">
      <c r="K106" s="261" t="s">
        <v>188</v>
      </c>
      <c r="L106" s="499">
        <v>7700000040</v>
      </c>
      <c r="M106" s="499"/>
      <c r="N106" s="267">
        <v>1</v>
      </c>
      <c r="O106" s="267">
        <v>11</v>
      </c>
      <c r="P106" s="268">
        <v>870</v>
      </c>
      <c r="Q106" s="268">
        <v>870</v>
      </c>
      <c r="R106" s="504">
        <v>100000</v>
      </c>
      <c r="S106" s="504"/>
      <c r="T106" s="504">
        <v>100000</v>
      </c>
      <c r="U106" s="504"/>
      <c r="V106" s="269">
        <v>100000</v>
      </c>
    </row>
    <row r="107" spans="11:22" x14ac:dyDescent="0.2">
      <c r="K107" s="270" t="s">
        <v>174</v>
      </c>
      <c r="L107" s="507">
        <v>0</v>
      </c>
      <c r="M107" s="507"/>
      <c r="N107" s="263">
        <v>1</v>
      </c>
      <c r="O107" s="263">
        <v>13</v>
      </c>
      <c r="P107" s="264">
        <v>0</v>
      </c>
      <c r="Q107" s="264">
        <v>0</v>
      </c>
      <c r="R107" s="508">
        <f>R108</f>
        <v>617150</v>
      </c>
      <c r="S107" s="508"/>
      <c r="T107" s="508">
        <f>T108</f>
        <v>617150</v>
      </c>
      <c r="U107" s="508"/>
      <c r="V107" s="265">
        <f>V108</f>
        <v>617150</v>
      </c>
    </row>
    <row r="108" spans="11:22" ht="25.5" x14ac:dyDescent="0.2">
      <c r="K108" s="271" t="s">
        <v>183</v>
      </c>
      <c r="L108" s="499">
        <v>7700000000</v>
      </c>
      <c r="M108" s="499"/>
      <c r="N108" s="267">
        <v>1</v>
      </c>
      <c r="O108" s="267">
        <v>13</v>
      </c>
      <c r="P108" s="268">
        <v>0</v>
      </c>
      <c r="Q108" s="268">
        <v>0</v>
      </c>
      <c r="R108" s="504">
        <f>R109+R111</f>
        <v>617150</v>
      </c>
      <c r="S108" s="504"/>
      <c r="T108" s="504">
        <f>T109+T111</f>
        <v>617150</v>
      </c>
      <c r="U108" s="504"/>
      <c r="V108" s="269">
        <f>V109+V111</f>
        <v>617150</v>
      </c>
    </row>
    <row r="109" spans="11:22" ht="25.5" x14ac:dyDescent="0.2">
      <c r="K109" s="271" t="s">
        <v>210</v>
      </c>
      <c r="L109" s="499">
        <v>7700090010</v>
      </c>
      <c r="M109" s="423"/>
      <c r="N109" s="267">
        <v>1</v>
      </c>
      <c r="O109" s="267">
        <v>13</v>
      </c>
      <c r="P109" s="268">
        <v>0</v>
      </c>
      <c r="Q109" s="268">
        <v>0</v>
      </c>
      <c r="R109" s="504">
        <f>R110</f>
        <v>600000</v>
      </c>
      <c r="S109" s="504"/>
      <c r="T109" s="504">
        <f>T110</f>
        <v>600000</v>
      </c>
      <c r="U109" s="504"/>
      <c r="V109" s="269">
        <f>V110</f>
        <v>600000</v>
      </c>
    </row>
    <row r="110" spans="11:22" ht="25.5" x14ac:dyDescent="0.2">
      <c r="K110" s="271" t="s">
        <v>89</v>
      </c>
      <c r="L110" s="499">
        <v>7700090010</v>
      </c>
      <c r="M110" s="423"/>
      <c r="N110" s="267">
        <v>1</v>
      </c>
      <c r="O110" s="267">
        <v>13</v>
      </c>
      <c r="P110" s="268">
        <v>240</v>
      </c>
      <c r="Q110" s="268">
        <v>240</v>
      </c>
      <c r="R110" s="504">
        <v>600000</v>
      </c>
      <c r="S110" s="423"/>
      <c r="T110" s="504">
        <v>600000</v>
      </c>
      <c r="U110" s="423"/>
      <c r="V110" s="269">
        <v>600000</v>
      </c>
    </row>
    <row r="111" spans="11:22" ht="25.5" x14ac:dyDescent="0.2">
      <c r="K111" s="271" t="s">
        <v>231</v>
      </c>
      <c r="L111" s="499">
        <v>7700095100</v>
      </c>
      <c r="M111" s="423"/>
      <c r="N111" s="267">
        <v>1</v>
      </c>
      <c r="O111" s="267">
        <v>13</v>
      </c>
      <c r="P111" s="268">
        <v>0</v>
      </c>
      <c r="Q111" s="268">
        <v>0</v>
      </c>
      <c r="R111" s="504">
        <f>R112</f>
        <v>17150</v>
      </c>
      <c r="S111" s="423"/>
      <c r="T111" s="504">
        <f>T112</f>
        <v>17150</v>
      </c>
      <c r="U111" s="423"/>
      <c r="V111" s="269">
        <f>V112</f>
        <v>17150</v>
      </c>
    </row>
    <row r="112" spans="11:22" x14ac:dyDescent="0.2">
      <c r="K112" s="272" t="s">
        <v>151</v>
      </c>
      <c r="L112" s="499">
        <v>7700095100</v>
      </c>
      <c r="M112" s="423"/>
      <c r="N112" s="267">
        <v>1</v>
      </c>
      <c r="O112" s="267">
        <v>13</v>
      </c>
      <c r="P112" s="268">
        <v>850</v>
      </c>
      <c r="Q112" s="268">
        <v>850</v>
      </c>
      <c r="R112" s="504">
        <v>17150</v>
      </c>
      <c r="S112" s="423"/>
      <c r="T112" s="504">
        <v>17150</v>
      </c>
      <c r="U112" s="423"/>
      <c r="V112" s="269">
        <v>17150</v>
      </c>
    </row>
    <row r="113" spans="11:22" ht="39" customHeight="1" x14ac:dyDescent="0.2">
      <c r="K113" s="259" t="s">
        <v>63</v>
      </c>
      <c r="L113" s="507">
        <v>0</v>
      </c>
      <c r="M113" s="507"/>
      <c r="N113" s="263">
        <v>3</v>
      </c>
      <c r="O113" s="263">
        <v>14</v>
      </c>
      <c r="P113" s="502">
        <v>0</v>
      </c>
      <c r="Q113" s="502"/>
      <c r="R113" s="508">
        <v>22500</v>
      </c>
      <c r="S113" s="508"/>
      <c r="T113" s="508">
        <v>22500</v>
      </c>
      <c r="U113" s="508"/>
      <c r="V113" s="265">
        <v>22500</v>
      </c>
    </row>
    <row r="114" spans="11:22" ht="25.5" customHeight="1" x14ac:dyDescent="0.2">
      <c r="K114" s="260" t="s">
        <v>183</v>
      </c>
      <c r="L114" s="499">
        <v>7700000000</v>
      </c>
      <c r="M114" s="499"/>
      <c r="N114" s="267">
        <v>3</v>
      </c>
      <c r="O114" s="267">
        <v>14</v>
      </c>
      <c r="P114" s="503">
        <v>0</v>
      </c>
      <c r="Q114" s="503"/>
      <c r="R114" s="504">
        <v>22500</v>
      </c>
      <c r="S114" s="504"/>
      <c r="T114" s="504">
        <v>22500</v>
      </c>
      <c r="U114" s="504"/>
      <c r="V114" s="269">
        <v>22500</v>
      </c>
    </row>
    <row r="115" spans="11:22" ht="11.25" customHeight="1" x14ac:dyDescent="0.2">
      <c r="K115" s="261" t="s">
        <v>95</v>
      </c>
      <c r="L115" s="499">
        <v>7700020040</v>
      </c>
      <c r="M115" s="499"/>
      <c r="N115" s="267">
        <v>3</v>
      </c>
      <c r="O115" s="267">
        <v>14</v>
      </c>
      <c r="P115" s="503">
        <v>0</v>
      </c>
      <c r="Q115" s="503"/>
      <c r="R115" s="504">
        <v>22500</v>
      </c>
      <c r="S115" s="504"/>
      <c r="T115" s="504">
        <v>22500</v>
      </c>
      <c r="U115" s="504"/>
      <c r="V115" s="269">
        <v>22500</v>
      </c>
    </row>
    <row r="116" spans="11:22" ht="12.75" customHeight="1" x14ac:dyDescent="0.2">
      <c r="K116" s="260" t="s">
        <v>89</v>
      </c>
      <c r="L116" s="499">
        <v>7700020040</v>
      </c>
      <c r="M116" s="499"/>
      <c r="N116" s="267">
        <v>3</v>
      </c>
      <c r="O116" s="267">
        <v>14</v>
      </c>
      <c r="P116" s="503">
        <v>240</v>
      </c>
      <c r="Q116" s="503"/>
      <c r="R116" s="504">
        <v>22500</v>
      </c>
      <c r="S116" s="504"/>
      <c r="T116" s="504">
        <v>22500</v>
      </c>
      <c r="U116" s="504"/>
      <c r="V116" s="269">
        <v>22500</v>
      </c>
    </row>
    <row r="117" spans="11:22" ht="25.5" x14ac:dyDescent="0.2">
      <c r="K117" s="262" t="s">
        <v>183</v>
      </c>
      <c r="L117" s="507">
        <v>7700000000</v>
      </c>
      <c r="M117" s="507"/>
      <c r="N117" s="263">
        <v>5</v>
      </c>
      <c r="O117" s="263">
        <v>1</v>
      </c>
      <c r="P117" s="264">
        <v>0</v>
      </c>
      <c r="Q117" s="264">
        <v>0</v>
      </c>
      <c r="R117" s="508">
        <f>R118+R121+R123</f>
        <v>720000</v>
      </c>
      <c r="S117" s="508"/>
      <c r="T117" s="508">
        <f>T118+T123+T121</f>
        <v>720000</v>
      </c>
      <c r="U117" s="508"/>
      <c r="V117" s="265">
        <f>V118+V123+V121</f>
        <v>720000</v>
      </c>
    </row>
    <row r="118" spans="11:22" ht="42" customHeight="1" x14ac:dyDescent="0.2">
      <c r="K118" s="266" t="s">
        <v>193</v>
      </c>
      <c r="L118" s="499">
        <v>7700090140</v>
      </c>
      <c r="M118" s="499"/>
      <c r="N118" s="267">
        <v>5</v>
      </c>
      <c r="O118" s="267">
        <v>1</v>
      </c>
      <c r="P118" s="268">
        <v>0</v>
      </c>
      <c r="Q118" s="268">
        <v>0</v>
      </c>
      <c r="R118" s="512">
        <f>R119+R120</f>
        <v>70000</v>
      </c>
      <c r="S118" s="512"/>
      <c r="T118" s="504">
        <f>T119</f>
        <v>70000</v>
      </c>
      <c r="U118" s="504"/>
      <c r="V118" s="269">
        <f>V119</f>
        <v>70000</v>
      </c>
    </row>
    <row r="119" spans="11:22" ht="27" customHeight="1" x14ac:dyDescent="0.2">
      <c r="K119" s="266" t="s">
        <v>91</v>
      </c>
      <c r="L119" s="499">
        <v>7700090140</v>
      </c>
      <c r="M119" s="499"/>
      <c r="N119" s="267">
        <v>5</v>
      </c>
      <c r="O119" s="267">
        <v>1</v>
      </c>
      <c r="P119" s="268">
        <v>240</v>
      </c>
      <c r="Q119" s="268">
        <v>240</v>
      </c>
      <c r="R119" s="504">
        <v>69962.87</v>
      </c>
      <c r="S119" s="504"/>
      <c r="T119" s="504">
        <v>70000</v>
      </c>
      <c r="U119" s="504"/>
      <c r="V119" s="269">
        <v>70000</v>
      </c>
    </row>
    <row r="120" spans="11:22" ht="27" customHeight="1" x14ac:dyDescent="0.2">
      <c r="K120" s="266" t="s">
        <v>151</v>
      </c>
      <c r="L120" s="499">
        <v>7700090140</v>
      </c>
      <c r="M120" s="499"/>
      <c r="N120" s="267">
        <v>5</v>
      </c>
      <c r="O120" s="267">
        <v>1</v>
      </c>
      <c r="P120" s="268">
        <v>850</v>
      </c>
      <c r="Q120" s="268"/>
      <c r="R120" s="500">
        <v>37.130000000000003</v>
      </c>
      <c r="S120" s="501"/>
      <c r="T120" s="500"/>
      <c r="U120" s="501"/>
      <c r="V120" s="269"/>
    </row>
    <row r="121" spans="11:22" ht="24" customHeight="1" x14ac:dyDescent="0.2">
      <c r="K121" s="266" t="s">
        <v>240</v>
      </c>
      <c r="L121" s="499">
        <v>7700090150</v>
      </c>
      <c r="M121" s="423"/>
      <c r="N121" s="267">
        <v>5</v>
      </c>
      <c r="O121" s="267">
        <v>1</v>
      </c>
      <c r="P121" s="268">
        <v>0</v>
      </c>
      <c r="Q121" s="268">
        <v>0</v>
      </c>
      <c r="R121" s="504">
        <f>R122</f>
        <v>500000</v>
      </c>
      <c r="S121" s="423"/>
      <c r="T121" s="504">
        <f>T122</f>
        <v>500000</v>
      </c>
      <c r="U121" s="423"/>
      <c r="V121" s="269">
        <f>V122</f>
        <v>500000</v>
      </c>
    </row>
    <row r="122" spans="11:22" ht="30.75" customHeight="1" x14ac:dyDescent="0.2">
      <c r="K122" s="266" t="s">
        <v>91</v>
      </c>
      <c r="L122" s="499">
        <v>7700090150</v>
      </c>
      <c r="M122" s="423"/>
      <c r="N122" s="267">
        <v>5</v>
      </c>
      <c r="O122" s="267">
        <v>1</v>
      </c>
      <c r="P122" s="268">
        <v>240</v>
      </c>
      <c r="Q122" s="268">
        <v>240</v>
      </c>
      <c r="R122" s="504">
        <v>500000</v>
      </c>
      <c r="S122" s="423"/>
      <c r="T122" s="504">
        <v>500000</v>
      </c>
      <c r="U122" s="423"/>
      <c r="V122" s="269">
        <v>500000</v>
      </c>
    </row>
    <row r="123" spans="11:22" ht="18" customHeight="1" x14ac:dyDescent="0.2">
      <c r="K123" s="266" t="s">
        <v>243</v>
      </c>
      <c r="L123" s="499">
        <v>7700090160</v>
      </c>
      <c r="M123" s="423"/>
      <c r="N123" s="267">
        <v>5</v>
      </c>
      <c r="O123" s="267">
        <v>1</v>
      </c>
      <c r="P123" s="268">
        <v>0</v>
      </c>
      <c r="Q123" s="268">
        <v>0</v>
      </c>
      <c r="R123" s="504">
        <f>R124</f>
        <v>150000</v>
      </c>
      <c r="S123" s="423"/>
      <c r="T123" s="504">
        <f>T124</f>
        <v>150000</v>
      </c>
      <c r="U123" s="423"/>
      <c r="V123" s="269">
        <f>V124</f>
        <v>150000</v>
      </c>
    </row>
    <row r="124" spans="11:22" ht="24.75" customHeight="1" x14ac:dyDescent="0.2">
      <c r="K124" s="266" t="s">
        <v>91</v>
      </c>
      <c r="L124" s="499">
        <v>7700090160</v>
      </c>
      <c r="M124" s="423"/>
      <c r="N124" s="267">
        <v>5</v>
      </c>
      <c r="O124" s="267">
        <v>1</v>
      </c>
      <c r="P124" s="268">
        <v>240</v>
      </c>
      <c r="Q124" s="268">
        <v>240</v>
      </c>
      <c r="R124" s="504">
        <v>150000</v>
      </c>
      <c r="S124" s="423"/>
      <c r="T124" s="504">
        <v>150000</v>
      </c>
      <c r="U124" s="423"/>
      <c r="V124" s="269">
        <v>150000</v>
      </c>
    </row>
    <row r="125" spans="11:22" x14ac:dyDescent="0.2">
      <c r="K125" s="46"/>
      <c r="L125" s="511"/>
      <c r="M125" s="511"/>
      <c r="N125" s="46"/>
      <c r="O125" s="46"/>
      <c r="P125" s="46"/>
      <c r="Q125" s="46"/>
      <c r="R125" s="511"/>
      <c r="S125" s="511"/>
      <c r="T125" s="511"/>
      <c r="U125" s="511"/>
      <c r="V125" s="46"/>
    </row>
    <row r="126" spans="11:22" x14ac:dyDescent="0.2">
      <c r="L126" s="510"/>
      <c r="M126" s="510"/>
      <c r="R126" s="510"/>
      <c r="S126" s="510"/>
      <c r="T126" s="510"/>
      <c r="U126" s="510"/>
    </row>
    <row r="127" spans="11:22" x14ac:dyDescent="0.2">
      <c r="L127" s="510"/>
      <c r="M127" s="510"/>
      <c r="R127" s="510"/>
      <c r="S127" s="510"/>
      <c r="T127" s="510"/>
      <c r="U127" s="510"/>
    </row>
    <row r="128" spans="11:22" x14ac:dyDescent="0.2">
      <c r="L128" s="510"/>
      <c r="M128" s="510"/>
      <c r="R128" s="510"/>
      <c r="S128" s="510"/>
      <c r="T128" s="510"/>
      <c r="U128" s="510"/>
    </row>
    <row r="129" spans="12:21" x14ac:dyDescent="0.2">
      <c r="L129" s="510"/>
      <c r="M129" s="510"/>
      <c r="R129" s="510"/>
      <c r="S129" s="510"/>
      <c r="T129" s="510"/>
      <c r="U129" s="510"/>
    </row>
    <row r="130" spans="12:21" x14ac:dyDescent="0.2">
      <c r="L130" s="510"/>
      <c r="M130" s="510"/>
      <c r="R130" s="510"/>
      <c r="S130" s="510"/>
      <c r="T130" s="510"/>
      <c r="U130" s="510"/>
    </row>
    <row r="131" spans="12:21" x14ac:dyDescent="0.2">
      <c r="L131" s="510"/>
      <c r="M131" s="510"/>
      <c r="R131" s="510"/>
      <c r="S131" s="510"/>
      <c r="T131" s="510"/>
      <c r="U131" s="510"/>
    </row>
    <row r="132" spans="12:21" x14ac:dyDescent="0.2">
      <c r="L132" s="510"/>
      <c r="M132" s="510"/>
      <c r="R132" s="510"/>
      <c r="S132" s="510"/>
      <c r="T132" s="510"/>
      <c r="U132" s="510"/>
    </row>
    <row r="133" spans="12:21" x14ac:dyDescent="0.2">
      <c r="L133" s="510"/>
      <c r="M133" s="510"/>
      <c r="R133" s="510"/>
      <c r="S133" s="510"/>
      <c r="T133" s="510"/>
      <c r="U133" s="510"/>
    </row>
    <row r="134" spans="12:21" x14ac:dyDescent="0.2">
      <c r="L134" s="510"/>
      <c r="M134" s="510"/>
      <c r="R134" s="510"/>
      <c r="S134" s="510"/>
      <c r="T134" s="510"/>
      <c r="U134" s="510"/>
    </row>
    <row r="135" spans="12:21" x14ac:dyDescent="0.2">
      <c r="L135" s="510"/>
      <c r="M135" s="510"/>
      <c r="R135" s="510"/>
      <c r="S135" s="510"/>
      <c r="T135" s="510"/>
      <c r="U135" s="510"/>
    </row>
  </sheetData>
  <mergeCells count="558">
    <mergeCell ref="L59:M59"/>
    <mergeCell ref="R59:S59"/>
    <mergeCell ref="R60:S60"/>
    <mergeCell ref="R61:S61"/>
    <mergeCell ref="R62:S62"/>
    <mergeCell ref="T59:U59"/>
    <mergeCell ref="T60:U60"/>
    <mergeCell ref="T61:U61"/>
    <mergeCell ref="T62:U62"/>
    <mergeCell ref="L90:M90"/>
    <mergeCell ref="R90:S90"/>
    <mergeCell ref="T90:U90"/>
    <mergeCell ref="L62:M62"/>
    <mergeCell ref="L61:M61"/>
    <mergeCell ref="L60:M60"/>
    <mergeCell ref="L77:M77"/>
    <mergeCell ref="L78:M78"/>
    <mergeCell ref="R77:S77"/>
    <mergeCell ref="R78:S78"/>
    <mergeCell ref="T77:U77"/>
    <mergeCell ref="T78:U78"/>
    <mergeCell ref="L45:M45"/>
    <mergeCell ref="L46:M46"/>
    <mergeCell ref="R45:S45"/>
    <mergeCell ref="R46:S46"/>
    <mergeCell ref="T45:U45"/>
    <mergeCell ref="T46:U46"/>
    <mergeCell ref="L57:M57"/>
    <mergeCell ref="L58:M58"/>
    <mergeCell ref="R57:S57"/>
    <mergeCell ref="R58:S58"/>
    <mergeCell ref="T57:U57"/>
    <mergeCell ref="T58:U58"/>
    <mergeCell ref="E5:F5"/>
    <mergeCell ref="H5:K5"/>
    <mergeCell ref="M5:N5"/>
    <mergeCell ref="O5:V5"/>
    <mergeCell ref="H6:K6"/>
    <mergeCell ref="M6:N6"/>
    <mergeCell ref="L91:M91"/>
    <mergeCell ref="L92:M92"/>
    <mergeCell ref="R91:S91"/>
    <mergeCell ref="R92:S92"/>
    <mergeCell ref="T91:U91"/>
    <mergeCell ref="T92:U92"/>
    <mergeCell ref="C2:D2"/>
    <mergeCell ref="E2:F2"/>
    <mergeCell ref="H2:K2"/>
    <mergeCell ref="M2:N2"/>
    <mergeCell ref="O2:V2"/>
    <mergeCell ref="C3:D3"/>
    <mergeCell ref="E3:F3"/>
    <mergeCell ref="H3:K3"/>
    <mergeCell ref="M3:N3"/>
    <mergeCell ref="O3:V3"/>
    <mergeCell ref="O6:R6"/>
    <mergeCell ref="S6:T6"/>
    <mergeCell ref="C4:D4"/>
    <mergeCell ref="E4:F4"/>
    <mergeCell ref="H4:K4"/>
    <mergeCell ref="M4:N4"/>
    <mergeCell ref="O4:V4"/>
    <mergeCell ref="C5:D5"/>
    <mergeCell ref="U6:V6"/>
    <mergeCell ref="C6:D6"/>
    <mergeCell ref="A8:V8"/>
    <mergeCell ref="A9:V9"/>
    <mergeCell ref="B10:M10"/>
    <mergeCell ref="N10:O10"/>
    <mergeCell ref="R10:S10"/>
    <mergeCell ref="T10:U10"/>
    <mergeCell ref="E6:F6"/>
    <mergeCell ref="B11:K11"/>
    <mergeCell ref="L11:M11"/>
    <mergeCell ref="R11:S11"/>
    <mergeCell ref="T11:U11"/>
    <mergeCell ref="C12:D12"/>
    <mergeCell ref="E12:F12"/>
    <mergeCell ref="H12:K12"/>
    <mergeCell ref="L12:M12"/>
    <mergeCell ref="A7:V7"/>
    <mergeCell ref="T14:U14"/>
    <mergeCell ref="C13:K13"/>
    <mergeCell ref="L13:M13"/>
    <mergeCell ref="R13:S13"/>
    <mergeCell ref="T13:U13"/>
    <mergeCell ref="R12:S12"/>
    <mergeCell ref="T12:U12"/>
    <mergeCell ref="G15:K15"/>
    <mergeCell ref="L15:M15"/>
    <mergeCell ref="R15:S15"/>
    <mergeCell ref="C14:D14"/>
    <mergeCell ref="E14:K14"/>
    <mergeCell ref="L14:M14"/>
    <mergeCell ref="R14:S14"/>
    <mergeCell ref="T15:U15"/>
    <mergeCell ref="C16:D16"/>
    <mergeCell ref="E16:F16"/>
    <mergeCell ref="H16:K16"/>
    <mergeCell ref="L16:M16"/>
    <mergeCell ref="R16:S16"/>
    <mergeCell ref="T16:U16"/>
    <mergeCell ref="P16:Q16"/>
    <mergeCell ref="C15:D15"/>
    <mergeCell ref="E15:F15"/>
    <mergeCell ref="C18:K18"/>
    <mergeCell ref="L18:M18"/>
    <mergeCell ref="R18:S18"/>
    <mergeCell ref="T18:U18"/>
    <mergeCell ref="P18:Q18"/>
    <mergeCell ref="L17:M17"/>
    <mergeCell ref="R17:S17"/>
    <mergeCell ref="T17:U17"/>
    <mergeCell ref="C19:D19"/>
    <mergeCell ref="E19:K19"/>
    <mergeCell ref="L19:M19"/>
    <mergeCell ref="R19:S19"/>
    <mergeCell ref="T19:U19"/>
    <mergeCell ref="P19:Q19"/>
    <mergeCell ref="P21:Q21"/>
    <mergeCell ref="C20:D20"/>
    <mergeCell ref="E20:F20"/>
    <mergeCell ref="G20:K20"/>
    <mergeCell ref="L20:M20"/>
    <mergeCell ref="R20:S20"/>
    <mergeCell ref="G22:H22"/>
    <mergeCell ref="I22:K22"/>
    <mergeCell ref="L22:M22"/>
    <mergeCell ref="T20:U20"/>
    <mergeCell ref="C21:D21"/>
    <mergeCell ref="E21:F21"/>
    <mergeCell ref="G21:K21"/>
    <mergeCell ref="L21:M21"/>
    <mergeCell ref="R21:S21"/>
    <mergeCell ref="T21:U21"/>
    <mergeCell ref="R22:S22"/>
    <mergeCell ref="T22:U22"/>
    <mergeCell ref="A23:A24"/>
    <mergeCell ref="B23:B24"/>
    <mergeCell ref="C23:D24"/>
    <mergeCell ref="E23:F24"/>
    <mergeCell ref="G23:H24"/>
    <mergeCell ref="I23:K24"/>
    <mergeCell ref="C22:D22"/>
    <mergeCell ref="E22:F22"/>
    <mergeCell ref="L23:M24"/>
    <mergeCell ref="R23:S24"/>
    <mergeCell ref="T23:U24"/>
    <mergeCell ref="V23:V24"/>
    <mergeCell ref="C25:D25"/>
    <mergeCell ref="E25:F25"/>
    <mergeCell ref="G25:H25"/>
    <mergeCell ref="I25:K25"/>
    <mergeCell ref="L25:M25"/>
    <mergeCell ref="N23:N24"/>
    <mergeCell ref="L27:M27"/>
    <mergeCell ref="R25:S25"/>
    <mergeCell ref="T25:U25"/>
    <mergeCell ref="L26:M26"/>
    <mergeCell ref="R26:S26"/>
    <mergeCell ref="T26:U26"/>
    <mergeCell ref="A28:A29"/>
    <mergeCell ref="B28:K29"/>
    <mergeCell ref="L28:M29"/>
    <mergeCell ref="O28:O29"/>
    <mergeCell ref="R27:S27"/>
    <mergeCell ref="T27:U27"/>
    <mergeCell ref="C27:D27"/>
    <mergeCell ref="E27:F27"/>
    <mergeCell ref="G27:H27"/>
    <mergeCell ref="I27:K27"/>
    <mergeCell ref="V28:V29"/>
    <mergeCell ref="C30:D30"/>
    <mergeCell ref="E30:K30"/>
    <mergeCell ref="L30:M30"/>
    <mergeCell ref="R30:S30"/>
    <mergeCell ref="T30:U30"/>
    <mergeCell ref="N28:N29"/>
    <mergeCell ref="E31:F31"/>
    <mergeCell ref="G31:K31"/>
    <mergeCell ref="L31:M31"/>
    <mergeCell ref="R31:S31"/>
    <mergeCell ref="R28:S29"/>
    <mergeCell ref="T28:U29"/>
    <mergeCell ref="T31:U31"/>
    <mergeCell ref="P31:Q31"/>
    <mergeCell ref="E32:F32"/>
    <mergeCell ref="G32:K32"/>
    <mergeCell ref="L32:M32"/>
    <mergeCell ref="R32:S32"/>
    <mergeCell ref="T32:U32"/>
    <mergeCell ref="P32:Q32"/>
    <mergeCell ref="C31:D31"/>
    <mergeCell ref="R34:S34"/>
    <mergeCell ref="T34:U34"/>
    <mergeCell ref="P33:Q33"/>
    <mergeCell ref="C33:D33"/>
    <mergeCell ref="E33:F33"/>
    <mergeCell ref="H33:K33"/>
    <mergeCell ref="L33:M33"/>
    <mergeCell ref="R33:S33"/>
    <mergeCell ref="C32:D32"/>
    <mergeCell ref="B35:K35"/>
    <mergeCell ref="L35:M35"/>
    <mergeCell ref="R35:S35"/>
    <mergeCell ref="T35:U35"/>
    <mergeCell ref="T33:U33"/>
    <mergeCell ref="C34:D34"/>
    <mergeCell ref="E34:F34"/>
    <mergeCell ref="H34:I34"/>
    <mergeCell ref="J34:K34"/>
    <mergeCell ref="L34:M34"/>
    <mergeCell ref="C36:K36"/>
    <mergeCell ref="L36:M36"/>
    <mergeCell ref="R36:S36"/>
    <mergeCell ref="T36:U36"/>
    <mergeCell ref="C37:D37"/>
    <mergeCell ref="E37:K37"/>
    <mergeCell ref="L37:M37"/>
    <mergeCell ref="R37:S37"/>
    <mergeCell ref="T37:U37"/>
    <mergeCell ref="A38:A39"/>
    <mergeCell ref="B38:B39"/>
    <mergeCell ref="C38:D39"/>
    <mergeCell ref="E38:F39"/>
    <mergeCell ref="G38:K39"/>
    <mergeCell ref="L38:M39"/>
    <mergeCell ref="R38:S39"/>
    <mergeCell ref="T38:U39"/>
    <mergeCell ref="V38:V39"/>
    <mergeCell ref="C40:D40"/>
    <mergeCell ref="E40:F40"/>
    <mergeCell ref="G40:K40"/>
    <mergeCell ref="L40:M40"/>
    <mergeCell ref="R40:S40"/>
    <mergeCell ref="T40:U40"/>
    <mergeCell ref="N38:N39"/>
    <mergeCell ref="L96:M96"/>
    <mergeCell ref="R96:S96"/>
    <mergeCell ref="T96:U96"/>
    <mergeCell ref="A41:A42"/>
    <mergeCell ref="B41:B42"/>
    <mergeCell ref="C41:D42"/>
    <mergeCell ref="E41:F42"/>
    <mergeCell ref="G41:G42"/>
    <mergeCell ref="H41:K42"/>
    <mergeCell ref="B47:K47"/>
    <mergeCell ref="V41:V42"/>
    <mergeCell ref="L43:M43"/>
    <mergeCell ref="R43:S43"/>
    <mergeCell ref="T43:U43"/>
    <mergeCell ref="L44:M44"/>
    <mergeCell ref="R44:S44"/>
    <mergeCell ref="T44:U44"/>
    <mergeCell ref="L41:M42"/>
    <mergeCell ref="R41:S42"/>
    <mergeCell ref="T41:U42"/>
    <mergeCell ref="L47:M47"/>
    <mergeCell ref="R47:S47"/>
    <mergeCell ref="T47:U47"/>
    <mergeCell ref="L48:M48"/>
    <mergeCell ref="R48:S48"/>
    <mergeCell ref="T48:U48"/>
    <mergeCell ref="L49:M49"/>
    <mergeCell ref="R49:S49"/>
    <mergeCell ref="T49:U49"/>
    <mergeCell ref="L52:M52"/>
    <mergeCell ref="R52:S52"/>
    <mergeCell ref="T52:U52"/>
    <mergeCell ref="L51:M51"/>
    <mergeCell ref="R51:S51"/>
    <mergeCell ref="T51:U51"/>
    <mergeCell ref="L50:M50"/>
    <mergeCell ref="T56:U56"/>
    <mergeCell ref="L53:M53"/>
    <mergeCell ref="R53:S53"/>
    <mergeCell ref="T53:U53"/>
    <mergeCell ref="L54:M54"/>
    <mergeCell ref="R54:S54"/>
    <mergeCell ref="T54:U54"/>
    <mergeCell ref="C63:K63"/>
    <mergeCell ref="L63:M63"/>
    <mergeCell ref="R63:S63"/>
    <mergeCell ref="T63:U63"/>
    <mergeCell ref="P63:Q63"/>
    <mergeCell ref="L55:M55"/>
    <mergeCell ref="R55:S55"/>
    <mergeCell ref="T55:U55"/>
    <mergeCell ref="L56:M56"/>
    <mergeCell ref="R56:S56"/>
    <mergeCell ref="C64:D64"/>
    <mergeCell ref="E64:K64"/>
    <mergeCell ref="L64:M64"/>
    <mergeCell ref="R64:S64"/>
    <mergeCell ref="T64:U64"/>
    <mergeCell ref="P64:Q64"/>
    <mergeCell ref="C65:D65"/>
    <mergeCell ref="E65:K65"/>
    <mergeCell ref="L65:M65"/>
    <mergeCell ref="R65:S65"/>
    <mergeCell ref="T65:U65"/>
    <mergeCell ref="P65:Q65"/>
    <mergeCell ref="C66:D66"/>
    <mergeCell ref="E66:K66"/>
    <mergeCell ref="L66:M66"/>
    <mergeCell ref="R66:S66"/>
    <mergeCell ref="T66:U66"/>
    <mergeCell ref="P66:Q66"/>
    <mergeCell ref="C67:D67"/>
    <mergeCell ref="E67:K67"/>
    <mergeCell ref="L67:M67"/>
    <mergeCell ref="R67:S67"/>
    <mergeCell ref="T67:U67"/>
    <mergeCell ref="P67:Q67"/>
    <mergeCell ref="L68:M68"/>
    <mergeCell ref="R68:S68"/>
    <mergeCell ref="T68:U68"/>
    <mergeCell ref="L69:M69"/>
    <mergeCell ref="R69:S69"/>
    <mergeCell ref="T69:U69"/>
    <mergeCell ref="L70:M70"/>
    <mergeCell ref="R70:S70"/>
    <mergeCell ref="T70:U70"/>
    <mergeCell ref="L71:M71"/>
    <mergeCell ref="R71:S71"/>
    <mergeCell ref="T71:U71"/>
    <mergeCell ref="L72:M72"/>
    <mergeCell ref="R72:S72"/>
    <mergeCell ref="T72:U72"/>
    <mergeCell ref="B73:K73"/>
    <mergeCell ref="L73:M73"/>
    <mergeCell ref="R73:S73"/>
    <mergeCell ref="T73:U73"/>
    <mergeCell ref="P73:Q73"/>
    <mergeCell ref="C74:K74"/>
    <mergeCell ref="L74:M74"/>
    <mergeCell ref="R74:S74"/>
    <mergeCell ref="T74:U74"/>
    <mergeCell ref="C75:D75"/>
    <mergeCell ref="E75:K75"/>
    <mergeCell ref="L75:M75"/>
    <mergeCell ref="R75:S75"/>
    <mergeCell ref="T75:U75"/>
    <mergeCell ref="C76:D76"/>
    <mergeCell ref="E76:K76"/>
    <mergeCell ref="L76:M76"/>
    <mergeCell ref="R76:S76"/>
    <mergeCell ref="T76:U76"/>
    <mergeCell ref="L95:M95"/>
    <mergeCell ref="R95:S95"/>
    <mergeCell ref="T95:U95"/>
    <mergeCell ref="G79:K79"/>
    <mergeCell ref="L79:M79"/>
    <mergeCell ref="R79:S79"/>
    <mergeCell ref="T79:U79"/>
    <mergeCell ref="C80:D80"/>
    <mergeCell ref="E80:F80"/>
    <mergeCell ref="G80:K80"/>
    <mergeCell ref="L80:M80"/>
    <mergeCell ref="T80:U80"/>
    <mergeCell ref="C81:D81"/>
    <mergeCell ref="E81:F81"/>
    <mergeCell ref="H81:K81"/>
    <mergeCell ref="L81:M81"/>
    <mergeCell ref="R81:S81"/>
    <mergeCell ref="T81:U81"/>
    <mergeCell ref="P81:Q81"/>
    <mergeCell ref="L82:M82"/>
    <mergeCell ref="R82:S82"/>
    <mergeCell ref="T82:U82"/>
    <mergeCell ref="L84:M84"/>
    <mergeCell ref="R84:S84"/>
    <mergeCell ref="T84:U84"/>
    <mergeCell ref="L83:M83"/>
    <mergeCell ref="R83:S83"/>
    <mergeCell ref="T83:U83"/>
    <mergeCell ref="T88:U88"/>
    <mergeCell ref="L85:M85"/>
    <mergeCell ref="R85:S85"/>
    <mergeCell ref="T85:U85"/>
    <mergeCell ref="L86:M86"/>
    <mergeCell ref="R86:S86"/>
    <mergeCell ref="T86:U86"/>
    <mergeCell ref="T89:U89"/>
    <mergeCell ref="T93:U93"/>
    <mergeCell ref="L94:M94"/>
    <mergeCell ref="R94:S94"/>
    <mergeCell ref="T94:U94"/>
    <mergeCell ref="L87:M87"/>
    <mergeCell ref="R87:S87"/>
    <mergeCell ref="T87:U87"/>
    <mergeCell ref="L88:M88"/>
    <mergeCell ref="R88:S88"/>
    <mergeCell ref="P22:Q22"/>
    <mergeCell ref="P23:Q24"/>
    <mergeCell ref="P25:Q25"/>
    <mergeCell ref="P27:Q27"/>
    <mergeCell ref="P11:Q11"/>
    <mergeCell ref="P12:Q12"/>
    <mergeCell ref="P13:Q13"/>
    <mergeCell ref="P14:Q14"/>
    <mergeCell ref="P15:Q15"/>
    <mergeCell ref="P20:Q20"/>
    <mergeCell ref="P41:Q42"/>
    <mergeCell ref="P47:Q47"/>
    <mergeCell ref="P34:Q34"/>
    <mergeCell ref="P35:Q35"/>
    <mergeCell ref="P28:Q29"/>
    <mergeCell ref="P30:Q30"/>
    <mergeCell ref="O23:O24"/>
    <mergeCell ref="P36:Q36"/>
    <mergeCell ref="P37:Q37"/>
    <mergeCell ref="P38:Q39"/>
    <mergeCell ref="P40:Q40"/>
    <mergeCell ref="R93:S93"/>
    <mergeCell ref="P75:Q75"/>
    <mergeCell ref="P76:Q76"/>
    <mergeCell ref="P79:Q79"/>
    <mergeCell ref="P80:Q80"/>
    <mergeCell ref="R89:S89"/>
    <mergeCell ref="R80:S80"/>
    <mergeCell ref="L121:M121"/>
    <mergeCell ref="L122:M122"/>
    <mergeCell ref="L104:M105"/>
    <mergeCell ref="N104:N105"/>
    <mergeCell ref="R119:S119"/>
    <mergeCell ref="R121:S121"/>
    <mergeCell ref="R122:S122"/>
    <mergeCell ref="P99:Q99"/>
    <mergeCell ref="O38:O39"/>
    <mergeCell ref="N41:N42"/>
    <mergeCell ref="O41:O42"/>
    <mergeCell ref="L93:M93"/>
    <mergeCell ref="L89:M89"/>
    <mergeCell ref="T127:U127"/>
    <mergeCell ref="L119:M119"/>
    <mergeCell ref="L123:M123"/>
    <mergeCell ref="L124:M124"/>
    <mergeCell ref="L125:M125"/>
    <mergeCell ref="T128:U128"/>
    <mergeCell ref="T125:U125"/>
    <mergeCell ref="T126:U126"/>
    <mergeCell ref="T123:U123"/>
    <mergeCell ref="T124:U124"/>
    <mergeCell ref="L114:M114"/>
    <mergeCell ref="L115:M115"/>
    <mergeCell ref="L116:M116"/>
    <mergeCell ref="L117:M117"/>
    <mergeCell ref="L118:M118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R113:S113"/>
    <mergeCell ref="R114:S114"/>
    <mergeCell ref="R115:S115"/>
    <mergeCell ref="R116:S116"/>
    <mergeCell ref="R117:S117"/>
    <mergeCell ref="R118:S118"/>
    <mergeCell ref="R131:S131"/>
    <mergeCell ref="R132:S132"/>
    <mergeCell ref="R133:S133"/>
    <mergeCell ref="R134:S134"/>
    <mergeCell ref="R123:S123"/>
    <mergeCell ref="R124:S124"/>
    <mergeCell ref="R125:S125"/>
    <mergeCell ref="R126:S126"/>
    <mergeCell ref="R127:S127"/>
    <mergeCell ref="R128:S128"/>
    <mergeCell ref="T133:U133"/>
    <mergeCell ref="T134:U134"/>
    <mergeCell ref="R135:S135"/>
    <mergeCell ref="T113:U113"/>
    <mergeCell ref="T114:U114"/>
    <mergeCell ref="T115:U115"/>
    <mergeCell ref="T116:U116"/>
    <mergeCell ref="T117:U117"/>
    <mergeCell ref="T118:U118"/>
    <mergeCell ref="T119:U119"/>
    <mergeCell ref="R99:S99"/>
    <mergeCell ref="T129:U129"/>
    <mergeCell ref="T130:U130"/>
    <mergeCell ref="T131:U131"/>
    <mergeCell ref="T132:U132"/>
    <mergeCell ref="T121:U121"/>
    <mergeCell ref="T122:U122"/>
    <mergeCell ref="R129:S129"/>
    <mergeCell ref="R130:S130"/>
    <mergeCell ref="T99:U99"/>
    <mergeCell ref="L98:M98"/>
    <mergeCell ref="P98:Q98"/>
    <mergeCell ref="R98:S98"/>
    <mergeCell ref="T98:U98"/>
    <mergeCell ref="T135:U135"/>
    <mergeCell ref="L97:M97"/>
    <mergeCell ref="P97:Q97"/>
    <mergeCell ref="R97:S97"/>
    <mergeCell ref="T97:U97"/>
    <mergeCell ref="L99:M99"/>
    <mergeCell ref="L100:M100"/>
    <mergeCell ref="P100:Q100"/>
    <mergeCell ref="R100:S100"/>
    <mergeCell ref="T100:U100"/>
    <mergeCell ref="L101:M102"/>
    <mergeCell ref="N101:N102"/>
    <mergeCell ref="O101:O102"/>
    <mergeCell ref="P101:Q102"/>
    <mergeCell ref="R101:S102"/>
    <mergeCell ref="T101:U102"/>
    <mergeCell ref="V101:V102"/>
    <mergeCell ref="L103:M103"/>
    <mergeCell ref="P103:Q103"/>
    <mergeCell ref="R103:S103"/>
    <mergeCell ref="T103:U103"/>
    <mergeCell ref="R104:S105"/>
    <mergeCell ref="T104:U105"/>
    <mergeCell ref="V104:V105"/>
    <mergeCell ref="R106:S106"/>
    <mergeCell ref="T106:U106"/>
    <mergeCell ref="T110:U110"/>
    <mergeCell ref="L107:M107"/>
    <mergeCell ref="R107:S107"/>
    <mergeCell ref="T107:U107"/>
    <mergeCell ref="L108:M108"/>
    <mergeCell ref="R108:S108"/>
    <mergeCell ref="T108:U108"/>
    <mergeCell ref="T111:U111"/>
    <mergeCell ref="L112:M112"/>
    <mergeCell ref="R112:S112"/>
    <mergeCell ref="T112:U112"/>
    <mergeCell ref="L109:M109"/>
    <mergeCell ref="R109:S109"/>
    <mergeCell ref="T109:U109"/>
    <mergeCell ref="L110:M110"/>
    <mergeCell ref="R110:S110"/>
    <mergeCell ref="K101:K102"/>
    <mergeCell ref="K104:K105"/>
    <mergeCell ref="L111:M111"/>
    <mergeCell ref="O104:O105"/>
    <mergeCell ref="P104:Q105"/>
    <mergeCell ref="L113:M113"/>
    <mergeCell ref="L106:M106"/>
    <mergeCell ref="R50:S50"/>
    <mergeCell ref="T50:U50"/>
    <mergeCell ref="L120:M120"/>
    <mergeCell ref="R120:S120"/>
    <mergeCell ref="T120:U120"/>
    <mergeCell ref="P113:Q113"/>
    <mergeCell ref="P114:Q114"/>
    <mergeCell ref="P115:Q115"/>
    <mergeCell ref="P116:Q116"/>
    <mergeCell ref="R111:S11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прил 1</vt:lpstr>
      <vt:lpstr>Прил 2</vt:lpstr>
      <vt:lpstr>прил 3</vt:lpstr>
      <vt:lpstr>прил 4</vt:lpstr>
      <vt:lpstr>прил 5</vt:lpstr>
      <vt:lpstr>прил 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2021-03-30T07:13:28Z</cp:lastPrinted>
  <dcterms:created xsi:type="dcterms:W3CDTF">2017-01-12T04:27:35Z</dcterms:created>
  <dcterms:modified xsi:type="dcterms:W3CDTF">2021-03-31T10:37:08Z</dcterms:modified>
</cp:coreProperties>
</file>