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ежда\Desktop\"/>
    </mc:Choice>
  </mc:AlternateContent>
  <bookViews>
    <workbookView xWindow="0" yWindow="0" windowWidth="15345" windowHeight="4635"/>
  </bookViews>
  <sheets>
    <sheet name="Лист1" sheetId="1" r:id="rId1"/>
    <sheet name="Лист1 (2)" sheetId="7" r:id="rId2"/>
  </sheets>
  <definedNames>
    <definedName name="_GoBack" localSheetId="0">Лист1!#REF!</definedName>
    <definedName name="_GoBack" localSheetId="1">'Лист1 (2)'!#REF!</definedName>
    <definedName name="_Hlk497151747" localSheetId="0">Лист1!$B$12</definedName>
    <definedName name="_Hlk497151747" localSheetId="1">'Лист1 (2)'!$B$12</definedName>
    <definedName name="_Hlk497152009" localSheetId="0">Лист1!$B$24</definedName>
    <definedName name="_Hlk497152009" localSheetId="1">'Лист1 (2)'!$B$24</definedName>
    <definedName name="_Hlk497153494" localSheetId="0">Лист1!$B$35</definedName>
    <definedName name="_Hlk497153494" localSheetId="1">'Лист1 (2)'!$B$35</definedName>
    <definedName name="_Hlk497153550" localSheetId="0">Лист1!$B$44</definedName>
    <definedName name="_Hlk497153550" localSheetId="1">'Лист1 (2)'!$B$44</definedName>
    <definedName name="_Hlk497153653" localSheetId="0">Лист1!$B$64</definedName>
    <definedName name="_Hlk497153653" localSheetId="1">'Лист1 (2)'!$B$61</definedName>
    <definedName name="_Hlk497154046" localSheetId="0">Лист1!$B$71</definedName>
    <definedName name="_Hlk497154046" localSheetId="1">'Лист1 (2)'!$B$68</definedName>
    <definedName name="_Hlk497154318" localSheetId="0">Лист1!#REF!</definedName>
    <definedName name="_Hlk497154318" localSheetId="1">'Лист1 (2)'!$B$74</definedName>
    <definedName name="_Hlk497154380" localSheetId="0">Лист1!$B$82</definedName>
    <definedName name="_Hlk497154380" localSheetId="1">'Лист1 (2)'!$B$76</definedName>
    <definedName name="_Hlk497154427" localSheetId="0">Лист1!$B$87</definedName>
    <definedName name="_Hlk497154427" localSheetId="1">'Лист1 (2)'!$B$81</definedName>
    <definedName name="_Hlk497154503" localSheetId="0">Лист1!$B$89</definedName>
    <definedName name="_Hlk497154503" localSheetId="1">'Лист1 (2)'!$B$83</definedName>
    <definedName name="_Hlk497154602" localSheetId="0">Лист1!$B$95</definedName>
    <definedName name="_Hlk497154602" localSheetId="1">'Лист1 (2)'!$B$88</definedName>
    <definedName name="OLE_LINK106" localSheetId="0">Лист1!$D$87</definedName>
    <definedName name="OLE_LINK106" localSheetId="1">'Лист1 (2)'!$D$81</definedName>
    <definedName name="OLE_LINK78" localSheetId="0">Лист1!$K$55</definedName>
    <definedName name="OLE_LINK78" localSheetId="1">'Лист1 (2)'!#REF!</definedName>
  </definedNames>
  <calcPr calcId="152511"/>
</workbook>
</file>

<file path=xl/calcChain.xml><?xml version="1.0" encoding="utf-8"?>
<calcChain xmlns="http://schemas.openxmlformats.org/spreadsheetml/2006/main">
  <c r="O150" i="1" l="1"/>
  <c r="O75" i="1"/>
  <c r="O119" i="1"/>
  <c r="O121" i="1"/>
  <c r="O132" i="1"/>
  <c r="O133" i="1"/>
  <c r="O115" i="1" s="1"/>
  <c r="O134" i="1"/>
  <c r="O117" i="1" s="1"/>
  <c r="O122" i="1"/>
  <c r="O143" i="1"/>
  <c r="O139" i="1" s="1"/>
  <c r="O86" i="1"/>
  <c r="O40" i="1"/>
  <c r="O21" i="1"/>
  <c r="O68" i="1"/>
  <c r="O159" i="1"/>
  <c r="J80" i="7"/>
  <c r="J46" i="7"/>
  <c r="J40" i="7"/>
  <c r="J65" i="7"/>
  <c r="O66" i="1"/>
  <c r="O79" i="1"/>
  <c r="I105" i="7"/>
  <c r="I107" i="7"/>
  <c r="O120" i="1"/>
  <c r="J38" i="7"/>
  <c r="J14" i="7" s="1"/>
  <c r="O157" i="1"/>
  <c r="O160" i="1"/>
  <c r="O38" i="1"/>
  <c r="O14" i="1" s="1"/>
  <c r="K68" i="1"/>
  <c r="L68" i="1"/>
  <c r="M68" i="1"/>
  <c r="N68" i="1"/>
  <c r="N142" i="1"/>
  <c r="N15" i="1" s="1"/>
  <c r="N119" i="1"/>
  <c r="N120" i="1"/>
  <c r="N121" i="1"/>
  <c r="N122" i="1"/>
  <c r="N117" i="1" s="1"/>
  <c r="N143" i="1"/>
  <c r="M143" i="1"/>
  <c r="M141" i="1"/>
  <c r="O77" i="1"/>
  <c r="N77" i="1"/>
  <c r="M77" i="1"/>
  <c r="L77" i="1"/>
  <c r="K77" i="1"/>
  <c r="N38" i="1"/>
  <c r="J105" i="7"/>
  <c r="J107" i="7"/>
  <c r="J108" i="7"/>
  <c r="M115" i="1"/>
  <c r="M117" i="1"/>
  <c r="M119" i="1"/>
  <c r="M121" i="1"/>
  <c r="M122" i="1"/>
  <c r="I38" i="7"/>
  <c r="I55" i="7"/>
  <c r="I57" i="7"/>
  <c r="N84" i="1"/>
  <c r="N98" i="1"/>
  <c r="N55" i="1"/>
  <c r="N58" i="1"/>
  <c r="N60" i="1"/>
  <c r="M55" i="1"/>
  <c r="M26" i="1"/>
  <c r="N13" i="1"/>
  <c r="I103" i="7" l="1"/>
  <c r="O114" i="1"/>
  <c r="O13" i="1" s="1"/>
  <c r="O155" i="1"/>
  <c r="O64" i="1"/>
  <c r="I14" i="7"/>
  <c r="O35" i="1"/>
  <c r="M139" i="1"/>
  <c r="N139" i="1"/>
  <c r="N40" i="1"/>
  <c r="N35" i="1" s="1"/>
  <c r="J103" i="7"/>
  <c r="M113" i="1"/>
  <c r="N115" i="1"/>
  <c r="N14" i="1" s="1"/>
  <c r="M14" i="1"/>
  <c r="M44" i="1"/>
  <c r="M58" i="1"/>
  <c r="M60" i="1"/>
  <c r="O113" i="1" l="1"/>
  <c r="N113" i="1"/>
  <c r="M40" i="1"/>
  <c r="M35" i="1" s="1"/>
  <c r="M75" i="1"/>
  <c r="M73" i="1"/>
  <c r="L22" i="1"/>
  <c r="I21" i="7"/>
  <c r="J21" i="7"/>
  <c r="J16" i="7" s="1"/>
  <c r="J12" i="7" s="1"/>
  <c r="I22" i="7"/>
  <c r="J22" i="7"/>
  <c r="I24" i="7"/>
  <c r="J26" i="7"/>
  <c r="J24" i="7" s="1"/>
  <c r="I33" i="7"/>
  <c r="I32" i="7" s="1"/>
  <c r="I28" i="7" s="1"/>
  <c r="J33" i="7"/>
  <c r="J32" i="7" s="1"/>
  <c r="J28" i="7" s="1"/>
  <c r="I40" i="7"/>
  <c r="I35" i="7" s="1"/>
  <c r="J35" i="7"/>
  <c r="I44" i="7"/>
  <c r="J44" i="7"/>
  <c r="I52" i="7"/>
  <c r="J52" i="7"/>
  <c r="J55" i="7"/>
  <c r="J57" i="7"/>
  <c r="I65" i="7"/>
  <c r="J61" i="7"/>
  <c r="I66" i="7"/>
  <c r="J66" i="7"/>
  <c r="I68" i="7"/>
  <c r="J68" i="7"/>
  <c r="I70" i="7"/>
  <c r="J70" i="7"/>
  <c r="I72" i="7"/>
  <c r="J72" i="7"/>
  <c r="I74" i="7"/>
  <c r="J74" i="7"/>
  <c r="I80" i="7"/>
  <c r="J76" i="7"/>
  <c r="I81" i="7"/>
  <c r="J81" i="7"/>
  <c r="I83" i="7"/>
  <c r="I88" i="7"/>
  <c r="J88" i="7"/>
  <c r="O17" i="1"/>
  <c r="N21" i="1"/>
  <c r="M21" i="1"/>
  <c r="O22" i="1"/>
  <c r="N22" i="1"/>
  <c r="M22" i="1"/>
  <c r="O24" i="1"/>
  <c r="N24" i="1"/>
  <c r="M24" i="1"/>
  <c r="O26" i="1"/>
  <c r="O33" i="1"/>
  <c r="O32" i="1" s="1"/>
  <c r="N33" i="1"/>
  <c r="N32" i="1" s="1"/>
  <c r="M33" i="1"/>
  <c r="M32" i="1" s="1"/>
  <c r="M28" i="1" s="1"/>
  <c r="O44" i="1"/>
  <c r="O55" i="1"/>
  <c r="O58" i="1"/>
  <c r="O60" i="1"/>
  <c r="O69" i="1"/>
  <c r="O71" i="1"/>
  <c r="O73" i="1"/>
  <c r="O82" i="1"/>
  <c r="O87" i="1"/>
  <c r="O89" i="1"/>
  <c r="O95" i="1"/>
  <c r="L21" i="1"/>
  <c r="L17" i="1" s="1"/>
  <c r="L24" i="1"/>
  <c r="L33" i="1"/>
  <c r="L32" i="1" s="1"/>
  <c r="L28" i="1" s="1"/>
  <c r="L38" i="1"/>
  <c r="L14" i="1" s="1"/>
  <c r="L40" i="1"/>
  <c r="L41" i="1"/>
  <c r="L45" i="1"/>
  <c r="L55" i="1"/>
  <c r="L58" i="1"/>
  <c r="L60" i="1"/>
  <c r="L62" i="1"/>
  <c r="L69" i="1"/>
  <c r="M69" i="1"/>
  <c r="N69" i="1"/>
  <c r="L71" i="1"/>
  <c r="M71" i="1"/>
  <c r="N71" i="1"/>
  <c r="L73" i="1"/>
  <c r="N73" i="1"/>
  <c r="L75" i="1"/>
  <c r="N75" i="1"/>
  <c r="L86" i="1"/>
  <c r="L82" i="1" s="1"/>
  <c r="M86" i="1"/>
  <c r="M82" i="1" s="1"/>
  <c r="K87" i="1"/>
  <c r="L87" i="1"/>
  <c r="M87" i="1"/>
  <c r="N87" i="1"/>
  <c r="N86" i="1" s="1"/>
  <c r="N82" i="1" s="1"/>
  <c r="L89" i="1"/>
  <c r="M89" i="1"/>
  <c r="N89" i="1"/>
  <c r="L95" i="1"/>
  <c r="M95" i="1"/>
  <c r="N95" i="1"/>
  <c r="M118" i="1"/>
  <c r="O16" i="1" l="1"/>
  <c r="O12" i="1" s="1"/>
  <c r="O28" i="1"/>
  <c r="I61" i="7"/>
  <c r="I16" i="7"/>
  <c r="I12" i="7" s="1"/>
  <c r="N16" i="1"/>
  <c r="N12" i="1" s="1"/>
  <c r="N28" i="1"/>
  <c r="N64" i="1"/>
  <c r="I76" i="7"/>
  <c r="N17" i="1"/>
  <c r="M16" i="1"/>
  <c r="M17" i="1"/>
  <c r="J17" i="7"/>
  <c r="I17" i="7"/>
  <c r="L16" i="1"/>
  <c r="L64" i="1"/>
  <c r="M64" i="1"/>
  <c r="L35" i="1"/>
  <c r="S10" i="1" l="1"/>
</calcChain>
</file>

<file path=xl/sharedStrings.xml><?xml version="1.0" encoding="utf-8"?>
<sst xmlns="http://schemas.openxmlformats.org/spreadsheetml/2006/main" count="654" uniqueCount="123">
  <si>
    <t>РЕСУРСНОЕ ОБЕСПЕЧЕНИЕ</t>
  </si>
  <si>
    <t>реализации муниципальной программы</t>
  </si>
  <si>
    <t>№ п/п</t>
  </si>
  <si>
    <t>Статус</t>
  </si>
  <si>
    <t>Наименование муниципальной программы, подпрограммы, основного мероприятия</t>
  </si>
  <si>
    <t>Главный распределитель бюджетных средств</t>
  </si>
  <si>
    <t>Код бюджетной классификации</t>
  </si>
  <si>
    <t>Оценка расходов, тыс. рублей</t>
  </si>
  <si>
    <t>ГРБС</t>
  </si>
  <si>
    <t>РзПр</t>
  </si>
  <si>
    <t>ЦСР</t>
  </si>
  <si>
    <t>Муниципальная программа</t>
  </si>
  <si>
    <t xml:space="preserve"> всего, в том числе:</t>
  </si>
  <si>
    <t>Х</t>
  </si>
  <si>
    <t>Федеральный бюджет</t>
  </si>
  <si>
    <t>Областной бюджет</t>
  </si>
  <si>
    <t>Районный бюджет</t>
  </si>
  <si>
    <t>Местный бюджет</t>
  </si>
  <si>
    <t>Подпрограмма 1</t>
  </si>
  <si>
    <t>Осуществление деятельности аппарата управления</t>
  </si>
  <si>
    <t>всего, в том числе:</t>
  </si>
  <si>
    <t>Мероприятие 1.0.1</t>
  </si>
  <si>
    <t>Обеспечение деятельности главы муниципального образования Саракташский поссовет</t>
  </si>
  <si>
    <t>Мероприятие 1.0.2</t>
  </si>
  <si>
    <t>Обеспечение функций аппарата администрации муниципального образования Саракташский поссовет</t>
  </si>
  <si>
    <t>Мероприятие 1.0.3</t>
  </si>
  <si>
    <t>Чествование пенсионеров-юбиляров, почетных граждан         п. Саракташ, ветеранов и участников Великой Отечественной войны, ветеранов труда и других представителей общественности.</t>
  </si>
  <si>
    <t>Подпрограмма 2</t>
  </si>
  <si>
    <t>Мероприятие 2.0.1</t>
  </si>
  <si>
    <t>Содержание личного состава ДПК</t>
  </si>
  <si>
    <t>Подпрограмма 3</t>
  </si>
  <si>
    <t>Развитие дорожного хозяйства на территории муниципального образования Саракташский поссовет</t>
  </si>
  <si>
    <t>Проект 1</t>
  </si>
  <si>
    <t>Реализация проектов развития общественной инфраструктуры, основанных на местных инициативах</t>
  </si>
  <si>
    <t>643П5S0990</t>
  </si>
  <si>
    <t>Мероприятие 3.0.1</t>
  </si>
  <si>
    <t>Капитальный ремонт и ремонт автомобильных дорог общего пользования местного значения</t>
  </si>
  <si>
    <t>64300S0410</t>
  </si>
  <si>
    <t>643009Д280</t>
  </si>
  <si>
    <t>Мероприятие 3.0.2</t>
  </si>
  <si>
    <t>Содержание автомобильных дорог общего пользования местного значения</t>
  </si>
  <si>
    <t>Повышение безопасности дорожного движения дорог общего пользования местного значения</t>
  </si>
  <si>
    <t>Закупка коммунальной и дорожной техники и оборудования</t>
  </si>
  <si>
    <t>Подпрограмма 4</t>
  </si>
  <si>
    <t>Благоустройство на территории муниципального образования Саракташский поссовет</t>
  </si>
  <si>
    <t>Мероприятие 4.0.1</t>
  </si>
  <si>
    <t>Озеленение территории поссовета</t>
  </si>
  <si>
    <t>Мероприятие 4.0.2</t>
  </si>
  <si>
    <t>Мероприятия по благоустройству, очистке кладбищ</t>
  </si>
  <si>
    <t>Мероприятие 4.0.3</t>
  </si>
  <si>
    <t>Выкашивание сорной растительности в местах общего пользования, вдоль улиц, пустырях</t>
  </si>
  <si>
    <t>Мероприятие 4.0.4</t>
  </si>
  <si>
    <t>Санитарная очистка и содержание мест общего пользования</t>
  </si>
  <si>
    <t>Мероприятие 4.0.5</t>
  </si>
  <si>
    <t>Прочие мероприятия по благоустройству поссовета</t>
  </si>
  <si>
    <t>Подпрограмма 5</t>
  </si>
  <si>
    <t>Развитие культуры и спорта на территории муниципального образования Саракташский поссовет</t>
  </si>
  <si>
    <t>Мероприятие 5.0.1</t>
  </si>
  <si>
    <t>Организация культурно -досуговой деятельности</t>
  </si>
  <si>
    <t>Мероприятие 5.0.4</t>
  </si>
  <si>
    <t>Финансовое обеспечение части переданных полномочий в области культуры</t>
  </si>
  <si>
    <t>64500S1030</t>
  </si>
  <si>
    <t>Мероприятие 5.0.5</t>
  </si>
  <si>
    <t>Организация деятельности физической культуры и спорта</t>
  </si>
  <si>
    <t>Подпрограмма6</t>
  </si>
  <si>
    <t>Обеспечение жильем молодых семей в муниципального образования Саракташский посcовет</t>
  </si>
  <si>
    <t>Мероприятие 6.0.1</t>
  </si>
  <si>
    <t>Выдача свидетельств молодым семьям на получение социальной выплаты на приобретение жилья</t>
  </si>
  <si>
    <t>64600L4970</t>
  </si>
  <si>
    <t>64600S0810</t>
  </si>
  <si>
    <t>Мероприятие 3.0.5</t>
  </si>
  <si>
    <t>Освещение автомобильных дорог общего пользования местного значения. Содержание и ремонт объектов наружнего уличного освещения муниципального образования Саракташский поссовет</t>
  </si>
  <si>
    <t>Мероприятие 3.0.4</t>
  </si>
  <si>
    <t>Мероприятие 3.0.3</t>
  </si>
  <si>
    <t>0409</t>
  </si>
  <si>
    <t xml:space="preserve">                                                                                                                                                                                      к муниципальной программе</t>
  </si>
  <si>
    <t>0102</t>
  </si>
  <si>
    <t>0104</t>
  </si>
  <si>
    <t>0310</t>
  </si>
  <si>
    <t>0503</t>
  </si>
  <si>
    <t>0801</t>
  </si>
  <si>
    <t>1101</t>
  </si>
  <si>
    <t>1003</t>
  </si>
  <si>
    <t>643009К540</t>
  </si>
  <si>
    <t>Подпрограмма 7</t>
  </si>
  <si>
    <t>Жилищное хозяйство</t>
  </si>
  <si>
    <t>Мероприятие 7.0.1</t>
  </si>
  <si>
    <t xml:space="preserve">Переселение граждан из аварийного жилищного фонда 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</si>
  <si>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– 2024годы»</t>
  </si>
  <si>
    <t>0501</t>
  </si>
  <si>
    <t>64700S0010</t>
  </si>
  <si>
    <t>Обеспечение пожарной безопасности на территории муниципального образования Саракташский поссовет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</si>
  <si>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2017 -2024 годы»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</si>
  <si>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Таблица 1  (тыс.руб.)</t>
  </si>
  <si>
    <t xml:space="preserve">                                                                                                                                                                           Таблица 1 (продолжение)   (тыс.руб.)</t>
  </si>
  <si>
    <t>647F367484</t>
  </si>
  <si>
    <t xml:space="preserve">                                                                                                                                                                                                                           Приложение № 3 </t>
  </si>
  <si>
    <t>Реализация инициативных проектов</t>
  </si>
  <si>
    <t>645П5S1401</t>
  </si>
  <si>
    <t>647F367483</t>
  </si>
  <si>
    <t>647F36748S</t>
  </si>
  <si>
    <t xml:space="preserve">Приоритетный проект </t>
  </si>
  <si>
    <t>051</t>
  </si>
  <si>
    <t>64300S1320</t>
  </si>
  <si>
    <t>Подпрограмма 8</t>
  </si>
  <si>
    <t>Коммунальное хозяйство</t>
  </si>
  <si>
    <t>0502</t>
  </si>
  <si>
    <t>Мероприятие 8.0.1</t>
  </si>
  <si>
    <t>Организация надежного теплоснабжения потребителей на территории поселения</t>
  </si>
  <si>
    <t>64300Д070</t>
  </si>
  <si>
    <t>Развитие системы градорегулирования в Оренбургской области</t>
  </si>
  <si>
    <t>0412</t>
  </si>
  <si>
    <t>Подпрограмма 9</t>
  </si>
  <si>
    <t>Мероприятие 9.0.1</t>
  </si>
  <si>
    <t>Приведение документов территориального планирования и градостроительного зонирования муниципальных образований Оренбургской области в цифровой формат, соответствующий требованиям к отраслевым пространственным данным для включения в ГИСОГД Оренбургской области</t>
  </si>
  <si>
    <t>Мероприятие 4.0.6</t>
  </si>
  <si>
    <t xml:space="preserve">Реализайия инициативных проектов </t>
  </si>
  <si>
    <t>644П5S1407</t>
  </si>
  <si>
    <t xml:space="preserve">Капитальный ремонт и ремонт рбъектов коммунальной инфраструктуры </t>
  </si>
  <si>
    <t xml:space="preserve">                                                                                                                                                                                                                              Приложение № 3 </t>
  </si>
  <si>
    <t>64В00S1510</t>
  </si>
  <si>
    <t>Субсидии гражданам на приобретение жилья</t>
  </si>
  <si>
    <t>Мероприятие 7.0.2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</si>
</sst>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0" xfId="0" applyNumberFormat="1" applyFont="1"/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Border="1"/>
    <xf numFmtId="0" fontId="0" fillId="0" borderId="0" xfId="0" applyBorder="1"/>
    <xf numFmtId="0" fontId="0" fillId="0" borderId="0" xfId="0" applyBorder="1" applyAlignme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1" fillId="0" borderId="1" xfId="0" applyFont="1" applyBorder="1"/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2" fillId="0" borderId="4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vertical="top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0" fillId="2" borderId="0" xfId="0" applyFill="1" applyBorder="1" applyAlignment="1">
      <alignment horizontal="right"/>
    </xf>
    <xf numFmtId="0" fontId="0" fillId="0" borderId="4" xfId="0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/>
    </xf>
    <xf numFmtId="49" fontId="2" fillId="0" borderId="2" xfId="0" applyNumberFormat="1" applyFont="1" applyBorder="1" applyAlignment="1"/>
    <xf numFmtId="49" fontId="2" fillId="0" borderId="4" xfId="0" applyNumberFormat="1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9" fontId="1" fillId="0" borderId="2" xfId="0" applyNumberFormat="1" applyFont="1" applyBorder="1" applyAlignment="1"/>
    <xf numFmtId="49" fontId="1" fillId="0" borderId="4" xfId="0" applyNumberFormat="1" applyFont="1" applyBorder="1" applyAlignment="1"/>
    <xf numFmtId="0" fontId="1" fillId="0" borderId="2" xfId="0" applyFont="1" applyBorder="1" applyAlignment="1"/>
    <xf numFmtId="0" fontId="1" fillId="0" borderId="4" xfId="0" applyFont="1" applyBorder="1" applyAlignmen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2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6" xfId="0" applyBorder="1" applyAlignment="1"/>
    <xf numFmtId="0" fontId="0" fillId="0" borderId="7" xfId="0" applyBorder="1" applyAlignment="1"/>
    <xf numFmtId="49" fontId="2" fillId="0" borderId="2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2" borderId="2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0" fillId="0" borderId="2" xfId="0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1" fillId="0" borderId="6" xfId="0" applyFont="1" applyBorder="1"/>
    <xf numFmtId="0" fontId="1" fillId="0" borderId="7" xfId="0" applyFont="1" applyBorder="1"/>
    <xf numFmtId="0" fontId="2" fillId="0" borderId="0" xfId="0" applyFont="1" applyAlignme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14"/>
  <sheetViews>
    <sheetView tabSelected="1" workbookViewId="0">
      <selection activeCell="O26" sqref="O26"/>
    </sheetView>
  </sheetViews>
  <sheetFormatPr defaultRowHeight="11.25" x14ac:dyDescent="0.2"/>
  <cols>
    <col min="1" max="1" width="2" customWidth="1"/>
    <col min="2" max="2" width="5.83203125" customWidth="1"/>
    <col min="3" max="3" width="16" customWidth="1"/>
    <col min="4" max="4" width="31.5" style="19" customWidth="1"/>
    <col min="5" max="5" width="20.83203125" customWidth="1"/>
    <col min="6" max="6" width="7.6640625" customWidth="1"/>
    <col min="7" max="7" width="7.6640625" style="12" customWidth="1"/>
    <col min="8" max="8" width="13.6640625" style="19" customWidth="1"/>
    <col min="9" max="9" width="9.33203125" customWidth="1"/>
    <col min="10" max="10" width="9.33203125" hidden="1" customWidth="1"/>
    <col min="11" max="11" width="11.83203125" customWidth="1"/>
    <col min="12" max="12" width="12" style="18" customWidth="1"/>
    <col min="13" max="13" width="12.6640625" customWidth="1"/>
    <col min="14" max="14" width="10.6640625" customWidth="1"/>
    <col min="15" max="15" width="11.5" customWidth="1"/>
    <col min="19" max="19" width="24.33203125" customWidth="1"/>
  </cols>
  <sheetData>
    <row r="2" spans="2:19" ht="20.25" customHeight="1" x14ac:dyDescent="0.2">
      <c r="B2" s="187" t="s">
        <v>119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"/>
      <c r="P2" s="1"/>
      <c r="Q2" s="1"/>
    </row>
    <row r="3" spans="2:19" ht="16.5" customHeight="1" x14ac:dyDescent="0.2">
      <c r="B3" s="189" t="s">
        <v>75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"/>
      <c r="P3" s="1"/>
      <c r="Q3" s="1"/>
    </row>
    <row r="4" spans="2:19" ht="27.75" customHeight="1" x14ac:dyDescent="0.2">
      <c r="B4" s="195" t="s">
        <v>88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21"/>
      <c r="P4" s="1"/>
      <c r="Q4" s="1"/>
    </row>
    <row r="5" spans="2:19" ht="12.75" x14ac:dyDescent="0.2">
      <c r="B5" s="2"/>
      <c r="C5" s="1"/>
      <c r="D5" s="20"/>
      <c r="E5" s="1"/>
      <c r="F5" s="1"/>
      <c r="G5" s="8"/>
      <c r="H5" s="20"/>
      <c r="I5" s="1"/>
      <c r="J5" s="1"/>
      <c r="K5" s="1"/>
      <c r="L5" s="15"/>
      <c r="M5" s="1"/>
      <c r="N5" s="1"/>
      <c r="O5" s="1"/>
      <c r="P5" s="1"/>
      <c r="Q5" s="1"/>
    </row>
    <row r="6" spans="2:19" ht="12.75" x14ac:dyDescent="0.2">
      <c r="B6" s="189" t="s">
        <v>0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"/>
      <c r="P6" s="1"/>
      <c r="Q6" s="1"/>
    </row>
    <row r="7" spans="2:19" ht="12.75" x14ac:dyDescent="0.2">
      <c r="B7" s="189" t="s">
        <v>1</v>
      </c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"/>
      <c r="P7" s="1"/>
      <c r="Q7" s="1"/>
    </row>
    <row r="8" spans="2:19" ht="15" customHeight="1" x14ac:dyDescent="0.2">
      <c r="B8" s="191" t="s">
        <v>93</v>
      </c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"/>
      <c r="P8" s="1"/>
      <c r="Q8" s="1"/>
    </row>
    <row r="9" spans="2:19" ht="30.75" customHeight="1" x14ac:dyDescent="0.2">
      <c r="B9" s="128" t="s">
        <v>2</v>
      </c>
      <c r="C9" s="128" t="s">
        <v>3</v>
      </c>
      <c r="D9" s="128" t="s">
        <v>4</v>
      </c>
      <c r="E9" s="128" t="s">
        <v>5</v>
      </c>
      <c r="F9" s="166" t="s">
        <v>6</v>
      </c>
      <c r="G9" s="166"/>
      <c r="H9" s="166"/>
      <c r="I9" s="182" t="s">
        <v>7</v>
      </c>
      <c r="J9" s="183"/>
      <c r="K9" s="183"/>
      <c r="L9" s="183"/>
      <c r="M9" s="183"/>
      <c r="N9" s="183"/>
      <c r="O9" s="184"/>
      <c r="P9" s="44"/>
      <c r="Q9" s="44"/>
    </row>
    <row r="10" spans="2:19" ht="45.75" customHeight="1" x14ac:dyDescent="0.2">
      <c r="B10" s="130"/>
      <c r="C10" s="130"/>
      <c r="D10" s="130"/>
      <c r="E10" s="130"/>
      <c r="F10" s="3" t="s">
        <v>8</v>
      </c>
      <c r="G10" s="9" t="s">
        <v>9</v>
      </c>
      <c r="H10" s="14" t="s">
        <v>10</v>
      </c>
      <c r="I10" s="30">
        <v>2017</v>
      </c>
      <c r="J10" s="30"/>
      <c r="K10" s="30">
        <v>2018</v>
      </c>
      <c r="L10" s="16">
        <v>2019</v>
      </c>
      <c r="M10" s="30">
        <v>2020</v>
      </c>
      <c r="N10" s="30">
        <v>2021</v>
      </c>
      <c r="O10" s="48">
        <v>2022</v>
      </c>
      <c r="P10" s="42"/>
      <c r="Q10" s="42"/>
      <c r="S10">
        <f>I12+K12+L12+M12+N12+O12+'Лист1 (2)'!I12+'Лист1 (2)'!J12</f>
        <v>724036.3</v>
      </c>
    </row>
    <row r="11" spans="2:19" ht="15" customHeight="1" x14ac:dyDescent="0.2">
      <c r="B11" s="54">
        <v>1</v>
      </c>
      <c r="C11" s="54">
        <v>2</v>
      </c>
      <c r="D11" s="54">
        <v>3</v>
      </c>
      <c r="E11" s="54">
        <v>4</v>
      </c>
      <c r="F11" s="54">
        <v>5</v>
      </c>
      <c r="G11" s="55">
        <v>6</v>
      </c>
      <c r="H11" s="54">
        <v>7</v>
      </c>
      <c r="I11" s="54">
        <v>8</v>
      </c>
      <c r="J11" s="54"/>
      <c r="K11" s="54">
        <v>9</v>
      </c>
      <c r="L11" s="38">
        <v>10</v>
      </c>
      <c r="M11" s="54">
        <v>11</v>
      </c>
      <c r="N11" s="54">
        <v>12</v>
      </c>
      <c r="O11" s="56">
        <v>13</v>
      </c>
      <c r="P11" s="42"/>
      <c r="Q11" s="42"/>
    </row>
    <row r="12" spans="2:19" ht="19.5" customHeight="1" x14ac:dyDescent="0.2">
      <c r="B12" s="157">
        <v>1</v>
      </c>
      <c r="C12" s="160" t="s">
        <v>11</v>
      </c>
      <c r="D12" s="163" t="s">
        <v>92</v>
      </c>
      <c r="E12" s="28" t="s">
        <v>12</v>
      </c>
      <c r="F12" s="5">
        <v>134</v>
      </c>
      <c r="G12" s="10" t="s">
        <v>13</v>
      </c>
      <c r="H12" s="5">
        <v>6400000000</v>
      </c>
      <c r="I12" s="29">
        <v>1030.0999999999999</v>
      </c>
      <c r="J12" s="29"/>
      <c r="K12" s="29">
        <v>78878.2</v>
      </c>
      <c r="L12" s="17">
        <v>93574.6</v>
      </c>
      <c r="M12" s="29">
        <v>104381</v>
      </c>
      <c r="N12" s="29">
        <f>N14+N15+N16</f>
        <v>123202.4</v>
      </c>
      <c r="O12" s="50">
        <f>O14+O16+O13</f>
        <v>143870.6</v>
      </c>
      <c r="P12" s="42"/>
      <c r="Q12" s="42"/>
    </row>
    <row r="13" spans="2:19" ht="25.5" x14ac:dyDescent="0.2">
      <c r="B13" s="158"/>
      <c r="C13" s="161"/>
      <c r="D13" s="164"/>
      <c r="E13" s="28" t="s">
        <v>14</v>
      </c>
      <c r="F13" s="5">
        <v>134</v>
      </c>
      <c r="G13" s="10" t="s">
        <v>13</v>
      </c>
      <c r="H13" s="5">
        <v>6400000000</v>
      </c>
      <c r="I13" s="29">
        <v>0</v>
      </c>
      <c r="J13" s="29"/>
      <c r="K13" s="29">
        <v>2326</v>
      </c>
      <c r="L13" s="17">
        <v>0</v>
      </c>
      <c r="M13" s="29">
        <v>0</v>
      </c>
      <c r="N13" s="29">
        <f>N161</f>
        <v>0</v>
      </c>
      <c r="O13" s="110">
        <f>O114+O168</f>
        <v>41927.1</v>
      </c>
      <c r="P13" s="42"/>
      <c r="Q13" s="42"/>
    </row>
    <row r="14" spans="2:19" ht="12.75" x14ac:dyDescent="0.2">
      <c r="B14" s="158"/>
      <c r="C14" s="161"/>
      <c r="D14" s="164"/>
      <c r="E14" s="28" t="s">
        <v>15</v>
      </c>
      <c r="F14" s="5">
        <v>134</v>
      </c>
      <c r="G14" s="10" t="s">
        <v>13</v>
      </c>
      <c r="H14" s="5">
        <v>6400000000</v>
      </c>
      <c r="I14" s="29">
        <v>0</v>
      </c>
      <c r="J14" s="29"/>
      <c r="K14" s="29">
        <v>12224.1</v>
      </c>
      <c r="L14" s="17">
        <f>L38</f>
        <v>12878.6</v>
      </c>
      <c r="M14" s="29">
        <f>M38+M115</f>
        <v>33144.300000000003</v>
      </c>
      <c r="N14" s="29">
        <f>N38+N115+N66+N84+N141</f>
        <v>41503.9</v>
      </c>
      <c r="O14" s="110">
        <f>O38+O141+O157+O66+O115+O178</f>
        <v>15412.800000000001</v>
      </c>
      <c r="P14" s="42"/>
      <c r="Q14" s="42"/>
    </row>
    <row r="15" spans="2:19" ht="12.75" x14ac:dyDescent="0.2">
      <c r="B15" s="158"/>
      <c r="C15" s="161"/>
      <c r="D15" s="164"/>
      <c r="E15" s="28" t="s">
        <v>16</v>
      </c>
      <c r="F15" s="5">
        <v>134</v>
      </c>
      <c r="G15" s="10" t="s">
        <v>13</v>
      </c>
      <c r="H15" s="5">
        <v>6400000000</v>
      </c>
      <c r="I15" s="29">
        <v>0</v>
      </c>
      <c r="J15" s="29"/>
      <c r="K15" s="29">
        <v>0</v>
      </c>
      <c r="L15" s="17">
        <v>0</v>
      </c>
      <c r="M15" s="29">
        <v>0</v>
      </c>
      <c r="N15" s="29">
        <f>N142</f>
        <v>1786.66</v>
      </c>
      <c r="O15" s="50">
        <v>0</v>
      </c>
      <c r="P15" s="42"/>
      <c r="Q15" s="42"/>
    </row>
    <row r="16" spans="2:19" ht="23.25" customHeight="1" x14ac:dyDescent="0.2">
      <c r="B16" s="159"/>
      <c r="C16" s="162"/>
      <c r="D16" s="165"/>
      <c r="E16" s="28" t="s">
        <v>17</v>
      </c>
      <c r="F16" s="5">
        <v>134</v>
      </c>
      <c r="G16" s="10" t="s">
        <v>13</v>
      </c>
      <c r="H16" s="5">
        <v>6400000000</v>
      </c>
      <c r="I16" s="29">
        <v>1030.0999999999999</v>
      </c>
      <c r="J16" s="29"/>
      <c r="K16" s="29">
        <v>64328.1</v>
      </c>
      <c r="L16" s="17">
        <f>L21+L40+L68+L86+L105+L34</f>
        <v>80696</v>
      </c>
      <c r="M16" s="29">
        <f>M21+M32+M40+M68+M86+M117</f>
        <v>71236.799999999988</v>
      </c>
      <c r="N16" s="29">
        <f>N21+N32+N40+N68+N86+N143+N164+N117</f>
        <v>79911.839999999997</v>
      </c>
      <c r="O16" s="110">
        <f>O21+O32+O40+O68+O86+O130+O159+O117+O143+O180</f>
        <v>86530.7</v>
      </c>
      <c r="P16" s="42"/>
      <c r="Q16" s="42"/>
    </row>
    <row r="17" spans="2:17" ht="13.5" customHeight="1" x14ac:dyDescent="0.2">
      <c r="B17" s="168">
        <v>2</v>
      </c>
      <c r="C17" s="168" t="s">
        <v>18</v>
      </c>
      <c r="D17" s="171" t="s">
        <v>19</v>
      </c>
      <c r="E17" s="25" t="s">
        <v>20</v>
      </c>
      <c r="F17" s="26">
        <v>134</v>
      </c>
      <c r="G17" s="27" t="s">
        <v>13</v>
      </c>
      <c r="H17" s="26">
        <v>6410000000</v>
      </c>
      <c r="I17" s="33">
        <v>1030.0999999999999</v>
      </c>
      <c r="J17" s="33"/>
      <c r="K17" s="33">
        <v>7720.4</v>
      </c>
      <c r="L17" s="35">
        <f>L21</f>
        <v>8935</v>
      </c>
      <c r="M17" s="33">
        <f>M21</f>
        <v>10582</v>
      </c>
      <c r="N17" s="33">
        <f>N21</f>
        <v>10956.2</v>
      </c>
      <c r="O17" s="51">
        <f>O21</f>
        <v>12222.8</v>
      </c>
      <c r="P17" s="42"/>
      <c r="Q17" s="42"/>
    </row>
    <row r="18" spans="2:17" ht="27" customHeight="1" x14ac:dyDescent="0.2">
      <c r="B18" s="169"/>
      <c r="C18" s="169"/>
      <c r="D18" s="172"/>
      <c r="E18" s="25" t="s">
        <v>14</v>
      </c>
      <c r="F18" s="26">
        <v>134</v>
      </c>
      <c r="G18" s="27" t="s">
        <v>13</v>
      </c>
      <c r="H18" s="26">
        <v>6410000000</v>
      </c>
      <c r="I18" s="33">
        <v>0</v>
      </c>
      <c r="J18" s="33"/>
      <c r="K18" s="33">
        <v>0</v>
      </c>
      <c r="L18" s="35">
        <v>0</v>
      </c>
      <c r="M18" s="33">
        <v>0</v>
      </c>
      <c r="N18" s="33">
        <v>0</v>
      </c>
      <c r="O18" s="51">
        <v>0</v>
      </c>
      <c r="P18" s="42"/>
      <c r="Q18" s="42"/>
    </row>
    <row r="19" spans="2:17" ht="18" customHeight="1" x14ac:dyDescent="0.2">
      <c r="B19" s="169"/>
      <c r="C19" s="169"/>
      <c r="D19" s="172"/>
      <c r="E19" s="25" t="s">
        <v>15</v>
      </c>
      <c r="F19" s="26">
        <v>134</v>
      </c>
      <c r="G19" s="27" t="s">
        <v>13</v>
      </c>
      <c r="H19" s="26">
        <v>6410000000</v>
      </c>
      <c r="I19" s="33">
        <v>0</v>
      </c>
      <c r="J19" s="33"/>
      <c r="K19" s="33">
        <v>0</v>
      </c>
      <c r="L19" s="35">
        <v>0</v>
      </c>
      <c r="M19" s="33">
        <v>0</v>
      </c>
      <c r="N19" s="33">
        <v>0</v>
      </c>
      <c r="O19" s="51">
        <v>0</v>
      </c>
      <c r="P19" s="42"/>
      <c r="Q19" s="42"/>
    </row>
    <row r="20" spans="2:17" ht="18.75" customHeight="1" x14ac:dyDescent="0.2">
      <c r="B20" s="169"/>
      <c r="C20" s="169"/>
      <c r="D20" s="172"/>
      <c r="E20" s="25" t="s">
        <v>16</v>
      </c>
      <c r="F20" s="26">
        <v>134</v>
      </c>
      <c r="G20" s="27" t="s">
        <v>13</v>
      </c>
      <c r="H20" s="26">
        <v>6410000000</v>
      </c>
      <c r="I20" s="33">
        <v>0</v>
      </c>
      <c r="J20" s="33"/>
      <c r="K20" s="33">
        <v>0</v>
      </c>
      <c r="L20" s="35">
        <v>0</v>
      </c>
      <c r="M20" s="33">
        <v>0</v>
      </c>
      <c r="N20" s="33">
        <v>0</v>
      </c>
      <c r="O20" s="51">
        <v>0</v>
      </c>
      <c r="P20" s="42"/>
      <c r="Q20" s="42"/>
    </row>
    <row r="21" spans="2:17" ht="20.25" customHeight="1" x14ac:dyDescent="0.2">
      <c r="B21" s="170"/>
      <c r="C21" s="170"/>
      <c r="D21" s="173"/>
      <c r="E21" s="25" t="s">
        <v>17</v>
      </c>
      <c r="F21" s="26">
        <v>134</v>
      </c>
      <c r="G21" s="27" t="s">
        <v>13</v>
      </c>
      <c r="H21" s="26">
        <v>6410000000</v>
      </c>
      <c r="I21" s="33">
        <v>1030.0999999999999</v>
      </c>
      <c r="J21" s="33"/>
      <c r="K21" s="33">
        <v>7720.4</v>
      </c>
      <c r="L21" s="35">
        <f>L23+L25+L27</f>
        <v>8935</v>
      </c>
      <c r="M21" s="33">
        <f>M23+M25+M27</f>
        <v>10582</v>
      </c>
      <c r="N21" s="33">
        <f>N23+N25+N27</f>
        <v>10956.2</v>
      </c>
      <c r="O21" s="51">
        <f>O23+O25+O27</f>
        <v>12222.8</v>
      </c>
      <c r="P21" s="42"/>
      <c r="Q21" s="42"/>
    </row>
    <row r="22" spans="2:17" ht="21" customHeight="1" x14ac:dyDescent="0.2">
      <c r="B22" s="118">
        <v>3</v>
      </c>
      <c r="C22" s="118" t="s">
        <v>21</v>
      </c>
      <c r="D22" s="121" t="s">
        <v>22</v>
      </c>
      <c r="E22" s="6" t="s">
        <v>20</v>
      </c>
      <c r="F22" s="4">
        <v>134</v>
      </c>
      <c r="G22" s="11" t="s">
        <v>76</v>
      </c>
      <c r="H22" s="13">
        <v>6410010010</v>
      </c>
      <c r="I22" s="31">
        <v>114.5</v>
      </c>
      <c r="J22" s="31"/>
      <c r="K22" s="31">
        <v>833.2</v>
      </c>
      <c r="L22" s="38">
        <f>L23</f>
        <v>916.8</v>
      </c>
      <c r="M22" s="31">
        <f>M23</f>
        <v>1054</v>
      </c>
      <c r="N22" s="31">
        <f>N23</f>
        <v>1095</v>
      </c>
      <c r="O22" s="49">
        <f>O23</f>
        <v>1211.9000000000001</v>
      </c>
      <c r="P22" s="42"/>
      <c r="Q22" s="42"/>
    </row>
    <row r="23" spans="2:17" ht="33" customHeight="1" x14ac:dyDescent="0.2">
      <c r="B23" s="120"/>
      <c r="C23" s="120"/>
      <c r="D23" s="123"/>
      <c r="E23" s="6" t="s">
        <v>17</v>
      </c>
      <c r="F23" s="4">
        <v>134</v>
      </c>
      <c r="G23" s="11" t="s">
        <v>76</v>
      </c>
      <c r="H23" s="13">
        <v>6410010010</v>
      </c>
      <c r="I23" s="31">
        <v>114.5</v>
      </c>
      <c r="J23" s="31"/>
      <c r="K23" s="31">
        <v>833.2</v>
      </c>
      <c r="L23" s="38">
        <v>916.8</v>
      </c>
      <c r="M23" s="31">
        <v>1054</v>
      </c>
      <c r="N23" s="31">
        <v>1095</v>
      </c>
      <c r="O23" s="49">
        <v>1211.9000000000001</v>
      </c>
      <c r="P23" s="42"/>
      <c r="Q23" s="42"/>
    </row>
    <row r="24" spans="2:17" ht="27.75" customHeight="1" x14ac:dyDescent="0.2">
      <c r="B24" s="118">
        <v>4</v>
      </c>
      <c r="C24" s="118" t="s">
        <v>23</v>
      </c>
      <c r="D24" s="121" t="s">
        <v>24</v>
      </c>
      <c r="E24" s="6" t="s">
        <v>20</v>
      </c>
      <c r="F24" s="4">
        <v>134</v>
      </c>
      <c r="G24" s="11" t="s">
        <v>77</v>
      </c>
      <c r="H24" s="13">
        <v>6410010020</v>
      </c>
      <c r="I24" s="31">
        <v>915.6</v>
      </c>
      <c r="J24" s="31"/>
      <c r="K24" s="31">
        <v>6887.2</v>
      </c>
      <c r="L24" s="38">
        <f>L25</f>
        <v>7988.2</v>
      </c>
      <c r="M24" s="31">
        <f>M25</f>
        <v>9507.7000000000007</v>
      </c>
      <c r="N24" s="31">
        <f>N25</f>
        <v>9831.2000000000007</v>
      </c>
      <c r="O24" s="49">
        <f>O25</f>
        <v>10980.9</v>
      </c>
      <c r="P24" s="42"/>
      <c r="Q24" s="42"/>
    </row>
    <row r="25" spans="2:17" ht="24.75" customHeight="1" x14ac:dyDescent="0.2">
      <c r="B25" s="120"/>
      <c r="C25" s="120"/>
      <c r="D25" s="123"/>
      <c r="E25" s="6" t="s">
        <v>17</v>
      </c>
      <c r="F25" s="4">
        <v>134</v>
      </c>
      <c r="G25" s="11" t="s">
        <v>77</v>
      </c>
      <c r="H25" s="13">
        <v>6410010020</v>
      </c>
      <c r="I25" s="31">
        <v>915.6</v>
      </c>
      <c r="J25" s="31"/>
      <c r="K25" s="31">
        <v>6887.2</v>
      </c>
      <c r="L25" s="38">
        <v>7988.2</v>
      </c>
      <c r="M25" s="31">
        <v>9507.7000000000007</v>
      </c>
      <c r="N25" s="31">
        <v>9831.2000000000007</v>
      </c>
      <c r="O25" s="49">
        <v>10980.9</v>
      </c>
      <c r="P25" s="42"/>
      <c r="Q25" s="42"/>
    </row>
    <row r="26" spans="2:17" ht="20.25" customHeight="1" x14ac:dyDescent="0.2">
      <c r="B26" s="118">
        <v>5</v>
      </c>
      <c r="C26" s="118" t="s">
        <v>25</v>
      </c>
      <c r="D26" s="121" t="s">
        <v>26</v>
      </c>
      <c r="E26" s="6" t="s">
        <v>20</v>
      </c>
      <c r="F26" s="4">
        <v>134</v>
      </c>
      <c r="G26" s="11" t="s">
        <v>77</v>
      </c>
      <c r="H26" s="13">
        <v>6410010020</v>
      </c>
      <c r="I26" s="31">
        <v>0</v>
      </c>
      <c r="J26" s="31"/>
      <c r="K26" s="31"/>
      <c r="L26" s="38">
        <v>30</v>
      </c>
      <c r="M26" s="31">
        <f>M27</f>
        <v>20.3</v>
      </c>
      <c r="N26" s="31">
        <v>30</v>
      </c>
      <c r="O26" s="49">
        <f>O27</f>
        <v>30</v>
      </c>
      <c r="P26" s="42"/>
      <c r="Q26" s="42"/>
    </row>
    <row r="27" spans="2:17" ht="71.25" customHeight="1" x14ac:dyDescent="0.2">
      <c r="B27" s="120"/>
      <c r="C27" s="120"/>
      <c r="D27" s="123"/>
      <c r="E27" s="6" t="s">
        <v>17</v>
      </c>
      <c r="F27" s="4">
        <v>134</v>
      </c>
      <c r="G27" s="11" t="s">
        <v>77</v>
      </c>
      <c r="H27" s="13">
        <v>6410010020</v>
      </c>
      <c r="I27" s="31">
        <v>0</v>
      </c>
      <c r="J27" s="31"/>
      <c r="K27" s="31"/>
      <c r="L27" s="38">
        <v>30</v>
      </c>
      <c r="M27" s="31">
        <v>20.3</v>
      </c>
      <c r="N27" s="31">
        <v>30</v>
      </c>
      <c r="O27" s="49">
        <v>30</v>
      </c>
      <c r="P27" s="42"/>
      <c r="Q27" s="42"/>
    </row>
    <row r="28" spans="2:17" ht="16.5" customHeight="1" x14ac:dyDescent="0.2">
      <c r="B28" s="168">
        <v>6</v>
      </c>
      <c r="C28" s="168" t="s">
        <v>27</v>
      </c>
      <c r="D28" s="171" t="s">
        <v>91</v>
      </c>
      <c r="E28" s="25" t="s">
        <v>20</v>
      </c>
      <c r="F28" s="26">
        <v>134</v>
      </c>
      <c r="G28" s="27" t="s">
        <v>78</v>
      </c>
      <c r="H28" s="26">
        <v>6420000000</v>
      </c>
      <c r="I28" s="33">
        <v>0</v>
      </c>
      <c r="J28" s="33"/>
      <c r="K28" s="33">
        <v>926.2</v>
      </c>
      <c r="L28" s="35">
        <f>L32</f>
        <v>1298.5999999999999</v>
      </c>
      <c r="M28" s="33">
        <f>M32</f>
        <v>1197.2</v>
      </c>
      <c r="N28" s="33">
        <f>N32</f>
        <v>1717.87</v>
      </c>
      <c r="O28" s="51">
        <f>O32</f>
        <v>2267.6</v>
      </c>
      <c r="P28" s="42"/>
      <c r="Q28" s="42"/>
    </row>
    <row r="29" spans="2:17" ht="27" x14ac:dyDescent="0.2">
      <c r="B29" s="169"/>
      <c r="C29" s="169"/>
      <c r="D29" s="172"/>
      <c r="E29" s="25" t="s">
        <v>14</v>
      </c>
      <c r="F29" s="26">
        <v>134</v>
      </c>
      <c r="G29" s="27" t="s">
        <v>78</v>
      </c>
      <c r="H29" s="26">
        <v>6420000000</v>
      </c>
      <c r="I29" s="33">
        <v>0</v>
      </c>
      <c r="J29" s="33"/>
      <c r="K29" s="33">
        <v>0</v>
      </c>
      <c r="L29" s="35">
        <v>0</v>
      </c>
      <c r="M29" s="33">
        <v>0</v>
      </c>
      <c r="N29" s="33">
        <v>0</v>
      </c>
      <c r="O29" s="51">
        <v>0</v>
      </c>
      <c r="P29" s="42"/>
      <c r="Q29" s="42"/>
    </row>
    <row r="30" spans="2:17" ht="15" customHeight="1" x14ac:dyDescent="0.2">
      <c r="B30" s="169"/>
      <c r="C30" s="169"/>
      <c r="D30" s="172"/>
      <c r="E30" s="25" t="s">
        <v>15</v>
      </c>
      <c r="F30" s="26">
        <v>134</v>
      </c>
      <c r="G30" s="27" t="s">
        <v>78</v>
      </c>
      <c r="H30" s="26">
        <v>6420000000</v>
      </c>
      <c r="I30" s="33">
        <v>0</v>
      </c>
      <c r="J30" s="33"/>
      <c r="K30" s="33">
        <v>0</v>
      </c>
      <c r="L30" s="35">
        <v>0</v>
      </c>
      <c r="M30" s="33">
        <v>0</v>
      </c>
      <c r="N30" s="33">
        <v>0</v>
      </c>
      <c r="O30" s="51">
        <v>0</v>
      </c>
      <c r="P30" s="42"/>
      <c r="Q30" s="42"/>
    </row>
    <row r="31" spans="2:17" ht="15" customHeight="1" x14ac:dyDescent="0.2">
      <c r="B31" s="169"/>
      <c r="C31" s="169"/>
      <c r="D31" s="172"/>
      <c r="E31" s="25" t="s">
        <v>16</v>
      </c>
      <c r="F31" s="26">
        <v>134</v>
      </c>
      <c r="G31" s="27" t="s">
        <v>78</v>
      </c>
      <c r="H31" s="26">
        <v>6420000000</v>
      </c>
      <c r="I31" s="33">
        <v>0</v>
      </c>
      <c r="J31" s="33"/>
      <c r="K31" s="33">
        <v>0</v>
      </c>
      <c r="L31" s="35">
        <v>0</v>
      </c>
      <c r="M31" s="33">
        <v>0</v>
      </c>
      <c r="N31" s="33">
        <v>0</v>
      </c>
      <c r="O31" s="51">
        <v>0</v>
      </c>
      <c r="P31" s="42"/>
      <c r="Q31" s="42"/>
    </row>
    <row r="32" spans="2:17" ht="15" customHeight="1" x14ac:dyDescent="0.2">
      <c r="B32" s="170"/>
      <c r="C32" s="170"/>
      <c r="D32" s="173"/>
      <c r="E32" s="25" t="s">
        <v>17</v>
      </c>
      <c r="F32" s="26">
        <v>134</v>
      </c>
      <c r="G32" s="27" t="s">
        <v>78</v>
      </c>
      <c r="H32" s="26">
        <v>6420000000</v>
      </c>
      <c r="I32" s="33">
        <v>0</v>
      </c>
      <c r="J32" s="33"/>
      <c r="K32" s="33">
        <v>926.2</v>
      </c>
      <c r="L32" s="35">
        <f t="shared" ref="L32:O33" si="0">L33</f>
        <v>1298.5999999999999</v>
      </c>
      <c r="M32" s="33">
        <f t="shared" si="0"/>
        <v>1197.2</v>
      </c>
      <c r="N32" s="33">
        <f t="shared" si="0"/>
        <v>1717.87</v>
      </c>
      <c r="O32" s="51">
        <f t="shared" si="0"/>
        <v>2267.6</v>
      </c>
      <c r="P32" s="42"/>
      <c r="Q32" s="42"/>
    </row>
    <row r="33" spans="2:17" ht="15.75" customHeight="1" x14ac:dyDescent="0.2">
      <c r="B33" s="118">
        <v>7</v>
      </c>
      <c r="C33" s="118" t="s">
        <v>28</v>
      </c>
      <c r="D33" s="121" t="s">
        <v>29</v>
      </c>
      <c r="E33" s="6" t="s">
        <v>20</v>
      </c>
      <c r="F33" s="4">
        <v>134</v>
      </c>
      <c r="G33" s="22" t="s">
        <v>78</v>
      </c>
      <c r="H33" s="13">
        <v>642095020</v>
      </c>
      <c r="I33" s="31">
        <v>0</v>
      </c>
      <c r="J33" s="31"/>
      <c r="K33" s="31">
        <v>926.2</v>
      </c>
      <c r="L33" s="38">
        <f t="shared" si="0"/>
        <v>1298.5999999999999</v>
      </c>
      <c r="M33" s="31">
        <f t="shared" si="0"/>
        <v>1197.2</v>
      </c>
      <c r="N33" s="31">
        <f t="shared" si="0"/>
        <v>1717.87</v>
      </c>
      <c r="O33" s="49">
        <f t="shared" si="0"/>
        <v>2267.6</v>
      </c>
      <c r="P33" s="42"/>
      <c r="Q33" s="42"/>
    </row>
    <row r="34" spans="2:17" ht="18" customHeight="1" x14ac:dyDescent="0.2">
      <c r="B34" s="120"/>
      <c r="C34" s="120"/>
      <c r="D34" s="123"/>
      <c r="E34" s="6" t="s">
        <v>17</v>
      </c>
      <c r="F34" s="4">
        <v>134</v>
      </c>
      <c r="G34" s="22" t="s">
        <v>78</v>
      </c>
      <c r="H34" s="13">
        <v>642095020</v>
      </c>
      <c r="I34" s="31">
        <v>0</v>
      </c>
      <c r="J34" s="31"/>
      <c r="K34" s="31">
        <v>926.2</v>
      </c>
      <c r="L34" s="38">
        <v>1298.5999999999999</v>
      </c>
      <c r="M34" s="31">
        <v>1197.2</v>
      </c>
      <c r="N34" s="31">
        <v>1717.87</v>
      </c>
      <c r="O34" s="49">
        <v>2267.6</v>
      </c>
      <c r="P34" s="42"/>
      <c r="Q34" s="42"/>
    </row>
    <row r="35" spans="2:17" ht="16.5" customHeight="1" x14ac:dyDescent="0.2">
      <c r="B35" s="168">
        <v>8</v>
      </c>
      <c r="C35" s="168" t="s">
        <v>30</v>
      </c>
      <c r="D35" s="171" t="s">
        <v>31</v>
      </c>
      <c r="E35" s="168" t="s">
        <v>20</v>
      </c>
      <c r="F35" s="171">
        <v>134</v>
      </c>
      <c r="G35" s="176" t="s">
        <v>74</v>
      </c>
      <c r="H35" s="171">
        <v>6430000000</v>
      </c>
      <c r="I35" s="33">
        <v>0</v>
      </c>
      <c r="J35" s="33"/>
      <c r="K35" s="168">
        <v>24376.7</v>
      </c>
      <c r="L35" s="174">
        <f>L37+L38+L39+L40</f>
        <v>46738.1</v>
      </c>
      <c r="M35" s="33">
        <f>M40+M38</f>
        <v>29908.3</v>
      </c>
      <c r="N35" s="168">
        <f>N40+N38</f>
        <v>39372.83</v>
      </c>
      <c r="O35" s="51">
        <f>O38+O40</f>
        <v>35827.199999999997</v>
      </c>
      <c r="P35" s="42"/>
      <c r="Q35" s="42"/>
    </row>
    <row r="36" spans="2:17" ht="0.75" customHeight="1" x14ac:dyDescent="0.2">
      <c r="B36" s="169"/>
      <c r="C36" s="169"/>
      <c r="D36" s="172"/>
      <c r="E36" s="170"/>
      <c r="F36" s="173"/>
      <c r="G36" s="177"/>
      <c r="H36" s="173"/>
      <c r="I36" s="33"/>
      <c r="J36" s="33"/>
      <c r="K36" s="170"/>
      <c r="L36" s="175"/>
      <c r="M36" s="33"/>
      <c r="N36" s="170"/>
      <c r="O36" s="51"/>
      <c r="P36" s="42"/>
      <c r="Q36" s="42"/>
    </row>
    <row r="37" spans="2:17" ht="27" customHeight="1" x14ac:dyDescent="0.2">
      <c r="B37" s="169"/>
      <c r="C37" s="169"/>
      <c r="D37" s="172"/>
      <c r="E37" s="25" t="s">
        <v>14</v>
      </c>
      <c r="F37" s="26">
        <v>134</v>
      </c>
      <c r="G37" s="27" t="s">
        <v>74</v>
      </c>
      <c r="H37" s="26">
        <v>6430000000</v>
      </c>
      <c r="I37" s="33">
        <v>0</v>
      </c>
      <c r="J37" s="33"/>
      <c r="K37" s="33">
        <v>0</v>
      </c>
      <c r="L37" s="35">
        <v>0</v>
      </c>
      <c r="M37" s="33">
        <v>0</v>
      </c>
      <c r="N37" s="33">
        <v>0</v>
      </c>
      <c r="O37" s="51"/>
      <c r="P37" s="42"/>
      <c r="Q37" s="42"/>
    </row>
    <row r="38" spans="2:17" ht="16.5" customHeight="1" x14ac:dyDescent="0.2">
      <c r="B38" s="169"/>
      <c r="C38" s="169"/>
      <c r="D38" s="172"/>
      <c r="E38" s="25" t="s">
        <v>15</v>
      </c>
      <c r="F38" s="26">
        <v>134</v>
      </c>
      <c r="G38" s="27" t="s">
        <v>74</v>
      </c>
      <c r="H38" s="26">
        <v>6430000000</v>
      </c>
      <c r="I38" s="33">
        <v>0</v>
      </c>
      <c r="J38" s="33"/>
      <c r="K38" s="33">
        <v>7166.6</v>
      </c>
      <c r="L38" s="35">
        <f>L42+L48+L63</f>
        <v>12878.6</v>
      </c>
      <c r="M38" s="33">
        <v>6709.7</v>
      </c>
      <c r="N38" s="33">
        <f>N48+N47</f>
        <v>15800.9</v>
      </c>
      <c r="O38" s="51">
        <f>O48+O49</f>
        <v>12925</v>
      </c>
      <c r="P38" s="42"/>
      <c r="Q38" s="42"/>
    </row>
    <row r="39" spans="2:17" ht="13.5" customHeight="1" x14ac:dyDescent="0.2">
      <c r="B39" s="169"/>
      <c r="C39" s="169"/>
      <c r="D39" s="172"/>
      <c r="E39" s="25" t="s">
        <v>16</v>
      </c>
      <c r="F39" s="26">
        <v>134</v>
      </c>
      <c r="G39" s="27" t="s">
        <v>74</v>
      </c>
      <c r="H39" s="26">
        <v>6430000000</v>
      </c>
      <c r="I39" s="33">
        <v>0</v>
      </c>
      <c r="J39" s="33"/>
      <c r="K39" s="33">
        <v>0</v>
      </c>
      <c r="L39" s="35">
        <v>0</v>
      </c>
      <c r="M39" s="33">
        <v>0</v>
      </c>
      <c r="N39" s="33">
        <v>0</v>
      </c>
      <c r="O39" s="51"/>
      <c r="P39" s="42"/>
      <c r="Q39" s="42"/>
    </row>
    <row r="40" spans="2:17" ht="15" customHeight="1" x14ac:dyDescent="0.2">
      <c r="B40" s="170"/>
      <c r="C40" s="170"/>
      <c r="D40" s="173"/>
      <c r="E40" s="25" t="s">
        <v>17</v>
      </c>
      <c r="F40" s="26">
        <v>134</v>
      </c>
      <c r="G40" s="27" t="s">
        <v>74</v>
      </c>
      <c r="H40" s="26">
        <v>6430000000</v>
      </c>
      <c r="I40" s="33">
        <v>0</v>
      </c>
      <c r="J40" s="33"/>
      <c r="K40" s="33">
        <v>17210.099999999999</v>
      </c>
      <c r="L40" s="35">
        <f>L43+L52+L54+L56+L59+L61</f>
        <v>33859.5</v>
      </c>
      <c r="M40" s="33">
        <f>M44+M55+M58+M60</f>
        <v>23198.6</v>
      </c>
      <c r="N40" s="33">
        <f>N62+N60+N58+N55+N50+N52+N51</f>
        <v>23571.93</v>
      </c>
      <c r="O40" s="51">
        <f>O61+O59+O56+O50</f>
        <v>22902.2</v>
      </c>
      <c r="P40" s="42"/>
      <c r="Q40" s="42"/>
    </row>
    <row r="41" spans="2:17" ht="17.25" customHeight="1" x14ac:dyDescent="0.2">
      <c r="B41" s="118">
        <v>9</v>
      </c>
      <c r="C41" s="118" t="s">
        <v>32</v>
      </c>
      <c r="D41" s="121" t="s">
        <v>33</v>
      </c>
      <c r="E41" s="6" t="s">
        <v>20</v>
      </c>
      <c r="F41" s="4">
        <v>134</v>
      </c>
      <c r="G41" s="22" t="s">
        <v>74</v>
      </c>
      <c r="H41" s="13" t="s">
        <v>34</v>
      </c>
      <c r="I41" s="31">
        <v>0</v>
      </c>
      <c r="J41" s="31"/>
      <c r="K41" s="31">
        <v>0</v>
      </c>
      <c r="L41" s="24">
        <f>L42+L43</f>
        <v>948.19999999999993</v>
      </c>
      <c r="M41" s="31">
        <v>0</v>
      </c>
      <c r="N41" s="31">
        <v>0</v>
      </c>
      <c r="O41" s="49">
        <v>0</v>
      </c>
      <c r="P41" s="42"/>
      <c r="Q41" s="42"/>
    </row>
    <row r="42" spans="2:17" ht="12.75" x14ac:dyDescent="0.2">
      <c r="B42" s="119"/>
      <c r="C42" s="119"/>
      <c r="D42" s="122"/>
      <c r="E42" s="6" t="s">
        <v>15</v>
      </c>
      <c r="F42" s="4">
        <v>134</v>
      </c>
      <c r="G42" s="22" t="s">
        <v>74</v>
      </c>
      <c r="H42" s="13" t="s">
        <v>34</v>
      </c>
      <c r="I42" s="31">
        <v>0</v>
      </c>
      <c r="J42" s="31"/>
      <c r="K42" s="31">
        <v>0</v>
      </c>
      <c r="L42" s="24">
        <v>765.8</v>
      </c>
      <c r="M42" s="31"/>
      <c r="N42" s="31">
        <v>0</v>
      </c>
      <c r="O42" s="49">
        <v>0</v>
      </c>
      <c r="P42" s="42"/>
      <c r="Q42" s="42"/>
    </row>
    <row r="43" spans="2:17" ht="20.25" customHeight="1" x14ac:dyDescent="0.2">
      <c r="B43" s="120"/>
      <c r="C43" s="120"/>
      <c r="D43" s="123"/>
      <c r="E43" s="6" t="s">
        <v>17</v>
      </c>
      <c r="F43" s="4">
        <v>134</v>
      </c>
      <c r="G43" s="22" t="s">
        <v>74</v>
      </c>
      <c r="H43" s="13" t="s">
        <v>34</v>
      </c>
      <c r="I43" s="31">
        <v>0</v>
      </c>
      <c r="J43" s="31"/>
      <c r="K43" s="31">
        <v>0</v>
      </c>
      <c r="L43" s="24">
        <v>182.4</v>
      </c>
      <c r="M43" s="31">
        <v>0</v>
      </c>
      <c r="N43" s="31">
        <v>0</v>
      </c>
      <c r="O43" s="49">
        <v>0</v>
      </c>
      <c r="P43" s="42"/>
      <c r="Q43" s="42"/>
    </row>
    <row r="44" spans="2:17" ht="13.5" customHeight="1" x14ac:dyDescent="0.2">
      <c r="B44" s="118">
        <v>10</v>
      </c>
      <c r="C44" s="118" t="s">
        <v>35</v>
      </c>
      <c r="D44" s="121" t="s">
        <v>36</v>
      </c>
      <c r="E44" s="118" t="s">
        <v>20</v>
      </c>
      <c r="F44" s="4">
        <v>134</v>
      </c>
      <c r="G44" s="22" t="s">
        <v>74</v>
      </c>
      <c r="H44" s="13">
        <v>6430095280</v>
      </c>
      <c r="I44" s="31">
        <v>0</v>
      </c>
      <c r="J44" s="31"/>
      <c r="K44" s="31">
        <v>1710.4</v>
      </c>
      <c r="L44" s="38">
        <v>0</v>
      </c>
      <c r="M44" s="31">
        <f>M50+M53</f>
        <v>3028.4</v>
      </c>
      <c r="N44" s="31">
        <v>3354.2</v>
      </c>
      <c r="O44" s="49">
        <f>O50</f>
        <v>3205.8</v>
      </c>
      <c r="P44" s="42"/>
      <c r="Q44" s="42"/>
    </row>
    <row r="45" spans="2:17" ht="13.5" customHeight="1" x14ac:dyDescent="0.2">
      <c r="B45" s="119"/>
      <c r="C45" s="119"/>
      <c r="D45" s="122"/>
      <c r="E45" s="119"/>
      <c r="F45" s="4">
        <v>134</v>
      </c>
      <c r="G45" s="22" t="s">
        <v>74</v>
      </c>
      <c r="H45" s="13" t="s">
        <v>38</v>
      </c>
      <c r="I45" s="31">
        <v>0</v>
      </c>
      <c r="J45" s="31"/>
      <c r="K45" s="31">
        <v>0</v>
      </c>
      <c r="L45" s="24">
        <f>L54</f>
        <v>9994.4</v>
      </c>
      <c r="M45" s="31">
        <v>0</v>
      </c>
      <c r="N45" s="31">
        <v>0</v>
      </c>
      <c r="O45" s="49">
        <v>0</v>
      </c>
      <c r="P45" s="42"/>
      <c r="Q45" s="42"/>
    </row>
    <row r="46" spans="2:17" ht="12.75" x14ac:dyDescent="0.2">
      <c r="B46" s="119"/>
      <c r="C46" s="119"/>
      <c r="D46" s="122"/>
      <c r="E46" s="120"/>
      <c r="F46" s="4">
        <v>134</v>
      </c>
      <c r="G46" s="22" t="s">
        <v>74</v>
      </c>
      <c r="H46" s="13" t="s">
        <v>37</v>
      </c>
      <c r="I46" s="31">
        <v>0</v>
      </c>
      <c r="J46" s="31"/>
      <c r="K46" s="31">
        <v>8308.1</v>
      </c>
      <c r="L46" s="24">
        <v>9744.1</v>
      </c>
      <c r="M46" s="31">
        <v>0</v>
      </c>
      <c r="N46" s="31">
        <v>75659</v>
      </c>
      <c r="O46" s="49">
        <v>0</v>
      </c>
      <c r="P46" s="42"/>
      <c r="Q46" s="42"/>
    </row>
    <row r="47" spans="2:17" ht="12.75" x14ac:dyDescent="0.2">
      <c r="B47" s="119"/>
      <c r="C47" s="119"/>
      <c r="D47" s="122"/>
      <c r="E47" s="118" t="s">
        <v>15</v>
      </c>
      <c r="F47" s="32">
        <v>134</v>
      </c>
      <c r="G47" s="37" t="s">
        <v>74</v>
      </c>
      <c r="H47" s="32" t="s">
        <v>103</v>
      </c>
      <c r="I47" s="31">
        <v>0</v>
      </c>
      <c r="J47" s="31"/>
      <c r="K47" s="31">
        <v>0</v>
      </c>
      <c r="L47" s="78">
        <v>0</v>
      </c>
      <c r="M47" s="31">
        <v>0</v>
      </c>
      <c r="N47" s="31">
        <v>8900</v>
      </c>
      <c r="O47" s="49"/>
      <c r="P47" s="42"/>
      <c r="Q47" s="42"/>
    </row>
    <row r="48" spans="2:17" ht="12.75" x14ac:dyDescent="0.2">
      <c r="B48" s="119"/>
      <c r="C48" s="119"/>
      <c r="D48" s="122"/>
      <c r="E48" s="178"/>
      <c r="F48" s="4">
        <v>134</v>
      </c>
      <c r="G48" s="22" t="s">
        <v>74</v>
      </c>
      <c r="H48" s="13" t="s">
        <v>37</v>
      </c>
      <c r="I48" s="31">
        <v>0</v>
      </c>
      <c r="J48" s="31"/>
      <c r="K48" s="31">
        <v>7166.6</v>
      </c>
      <c r="L48" s="24">
        <v>8112.8</v>
      </c>
      <c r="M48" s="31">
        <v>6709.7</v>
      </c>
      <c r="N48" s="31">
        <v>6900.9</v>
      </c>
      <c r="O48" s="49">
        <v>4825</v>
      </c>
      <c r="P48" s="42"/>
      <c r="Q48" s="42"/>
    </row>
    <row r="49" spans="2:17" ht="12.75" x14ac:dyDescent="0.2">
      <c r="B49" s="119"/>
      <c r="C49" s="119"/>
      <c r="D49" s="122"/>
      <c r="E49" s="179"/>
      <c r="F49" s="32">
        <v>134</v>
      </c>
      <c r="G49" s="37" t="s">
        <v>74</v>
      </c>
      <c r="H49" s="32" t="s">
        <v>109</v>
      </c>
      <c r="I49" s="31">
        <v>0</v>
      </c>
      <c r="J49" s="31"/>
      <c r="K49" s="31">
        <v>0</v>
      </c>
      <c r="L49" s="89">
        <v>0</v>
      </c>
      <c r="M49" s="31">
        <v>0</v>
      </c>
      <c r="N49" s="31">
        <v>0</v>
      </c>
      <c r="O49" s="49">
        <v>8100</v>
      </c>
      <c r="P49" s="42"/>
      <c r="Q49" s="42"/>
    </row>
    <row r="50" spans="2:17" ht="12.75" x14ac:dyDescent="0.2">
      <c r="B50" s="119"/>
      <c r="C50" s="119"/>
      <c r="D50" s="122"/>
      <c r="E50" s="118" t="s">
        <v>17</v>
      </c>
      <c r="F50" s="4">
        <v>134</v>
      </c>
      <c r="G50" s="22" t="s">
        <v>74</v>
      </c>
      <c r="H50" s="13">
        <v>6430095280</v>
      </c>
      <c r="I50" s="31">
        <v>0</v>
      </c>
      <c r="J50" s="31"/>
      <c r="K50" s="31">
        <v>1710.4</v>
      </c>
      <c r="L50" s="38"/>
      <c r="M50" s="31">
        <v>2454.4</v>
      </c>
      <c r="N50" s="31">
        <v>6911.93</v>
      </c>
      <c r="O50" s="49">
        <v>3205.8</v>
      </c>
      <c r="P50" s="42"/>
      <c r="Q50" s="42"/>
    </row>
    <row r="51" spans="2:17" ht="12.75" x14ac:dyDescent="0.2">
      <c r="B51" s="119"/>
      <c r="C51" s="119"/>
      <c r="D51" s="122"/>
      <c r="E51" s="119"/>
      <c r="F51" s="32">
        <v>134</v>
      </c>
      <c r="G51" s="37" t="s">
        <v>74</v>
      </c>
      <c r="H51" s="32" t="s">
        <v>103</v>
      </c>
      <c r="I51" s="31">
        <v>0</v>
      </c>
      <c r="J51" s="31"/>
      <c r="K51" s="31">
        <v>0</v>
      </c>
      <c r="L51" s="38">
        <v>0</v>
      </c>
      <c r="M51" s="31">
        <v>0</v>
      </c>
      <c r="N51" s="31">
        <v>90</v>
      </c>
      <c r="O51" s="49">
        <v>0</v>
      </c>
      <c r="P51" s="42"/>
      <c r="Q51" s="42"/>
    </row>
    <row r="52" spans="2:17" ht="12.75" x14ac:dyDescent="0.2">
      <c r="B52" s="119"/>
      <c r="C52" s="119"/>
      <c r="D52" s="122"/>
      <c r="E52" s="119"/>
      <c r="F52" s="4">
        <v>134</v>
      </c>
      <c r="G52" s="22" t="s">
        <v>74</v>
      </c>
      <c r="H52" s="13" t="s">
        <v>37</v>
      </c>
      <c r="I52" s="31">
        <v>0</v>
      </c>
      <c r="J52" s="31"/>
      <c r="K52" s="31">
        <v>0</v>
      </c>
      <c r="L52" s="24">
        <v>1631.3</v>
      </c>
      <c r="M52" s="31">
        <v>0</v>
      </c>
      <c r="N52" s="31">
        <v>70</v>
      </c>
      <c r="O52" s="49">
        <v>0</v>
      </c>
      <c r="P52" s="42"/>
      <c r="Q52" s="42"/>
    </row>
    <row r="53" spans="2:17" ht="12.75" x14ac:dyDescent="0.2">
      <c r="B53" s="119"/>
      <c r="C53" s="119"/>
      <c r="D53" s="122"/>
      <c r="E53" s="119"/>
      <c r="F53" s="4">
        <v>134</v>
      </c>
      <c r="G53" s="7" t="s">
        <v>74</v>
      </c>
      <c r="H53" s="13" t="s">
        <v>37</v>
      </c>
      <c r="I53" s="31"/>
      <c r="J53" s="31"/>
      <c r="K53" s="31">
        <v>1141.5</v>
      </c>
      <c r="L53" s="38">
        <v>0</v>
      </c>
      <c r="M53" s="31">
        <v>574</v>
      </c>
      <c r="N53" s="31">
        <v>0</v>
      </c>
      <c r="O53" s="49">
        <v>0</v>
      </c>
      <c r="P53" s="42"/>
      <c r="Q53" s="42"/>
    </row>
    <row r="54" spans="2:17" ht="12.75" x14ac:dyDescent="0.2">
      <c r="B54" s="120"/>
      <c r="C54" s="120"/>
      <c r="D54" s="123"/>
      <c r="E54" s="120"/>
      <c r="F54" s="4">
        <v>134</v>
      </c>
      <c r="G54" s="22" t="s">
        <v>74</v>
      </c>
      <c r="H54" s="13" t="s">
        <v>38</v>
      </c>
      <c r="I54" s="31">
        <v>0</v>
      </c>
      <c r="J54" s="31"/>
      <c r="K54" s="31">
        <v>0</v>
      </c>
      <c r="L54" s="24">
        <v>9994.4</v>
      </c>
      <c r="M54" s="31">
        <v>0</v>
      </c>
      <c r="N54" s="31">
        <v>0</v>
      </c>
      <c r="O54" s="49">
        <v>0</v>
      </c>
      <c r="P54" s="42"/>
      <c r="Q54" s="42"/>
    </row>
    <row r="55" spans="2:17" ht="38.25" customHeight="1" x14ac:dyDescent="0.2">
      <c r="B55" s="118">
        <v>11</v>
      </c>
      <c r="C55" s="118" t="s">
        <v>39</v>
      </c>
      <c r="D55" s="121" t="s">
        <v>40</v>
      </c>
      <c r="E55" s="6" t="s">
        <v>20</v>
      </c>
      <c r="F55" s="4">
        <v>134</v>
      </c>
      <c r="G55" s="22" t="s">
        <v>74</v>
      </c>
      <c r="H55" s="13">
        <v>6430095280</v>
      </c>
      <c r="I55" s="31">
        <v>0</v>
      </c>
      <c r="J55" s="31"/>
      <c r="K55" s="31">
        <v>5134.5</v>
      </c>
      <c r="L55" s="38">
        <f>L56</f>
        <v>12751.4</v>
      </c>
      <c r="M55" s="31">
        <f>M56</f>
        <v>12778</v>
      </c>
      <c r="N55" s="31">
        <f>N56</f>
        <v>9000</v>
      </c>
      <c r="O55" s="49">
        <f>O56</f>
        <v>9571.2999999999993</v>
      </c>
      <c r="P55" s="42"/>
      <c r="Q55" s="42"/>
    </row>
    <row r="56" spans="2:17" ht="20.25" customHeight="1" x14ac:dyDescent="0.2">
      <c r="B56" s="119"/>
      <c r="C56" s="119"/>
      <c r="D56" s="122"/>
      <c r="E56" s="118" t="s">
        <v>17</v>
      </c>
      <c r="F56" s="121">
        <v>134</v>
      </c>
      <c r="G56" s="185" t="s">
        <v>74</v>
      </c>
      <c r="H56" s="121">
        <v>6430095280</v>
      </c>
      <c r="I56" s="31">
        <v>0</v>
      </c>
      <c r="J56" s="31"/>
      <c r="K56" s="31">
        <v>5134.5</v>
      </c>
      <c r="L56" s="193">
        <v>12751.4</v>
      </c>
      <c r="M56" s="31">
        <v>12778</v>
      </c>
      <c r="N56" s="118">
        <v>9000</v>
      </c>
      <c r="O56" s="49">
        <v>9571.2999999999993</v>
      </c>
      <c r="P56" s="42"/>
      <c r="Q56" s="42"/>
    </row>
    <row r="57" spans="2:17" ht="12.75" hidden="1" customHeight="1" x14ac:dyDescent="0.2">
      <c r="B57" s="120"/>
      <c r="C57" s="120"/>
      <c r="D57" s="123"/>
      <c r="E57" s="120"/>
      <c r="F57" s="123"/>
      <c r="G57" s="186"/>
      <c r="H57" s="123"/>
      <c r="I57" s="31"/>
      <c r="J57" s="31"/>
      <c r="K57" s="31"/>
      <c r="L57" s="194"/>
      <c r="M57" s="31"/>
      <c r="N57" s="120"/>
      <c r="O57" s="49"/>
      <c r="P57" s="42"/>
      <c r="Q57" s="42"/>
    </row>
    <row r="58" spans="2:17" ht="21.75" customHeight="1" x14ac:dyDescent="0.2">
      <c r="B58" s="118">
        <v>12</v>
      </c>
      <c r="C58" s="118" t="s">
        <v>73</v>
      </c>
      <c r="D58" s="121" t="s">
        <v>41</v>
      </c>
      <c r="E58" s="6" t="s">
        <v>20</v>
      </c>
      <c r="F58" s="4">
        <v>134</v>
      </c>
      <c r="G58" s="22" t="s">
        <v>74</v>
      </c>
      <c r="H58" s="13">
        <v>6430095280</v>
      </c>
      <c r="I58" s="32">
        <v>0</v>
      </c>
      <c r="J58" s="31"/>
      <c r="K58" s="31"/>
      <c r="L58" s="38">
        <f>L59</f>
        <v>2300</v>
      </c>
      <c r="M58" s="31">
        <f>M59</f>
        <v>1866.4</v>
      </c>
      <c r="N58" s="31">
        <f>N59</f>
        <v>2500</v>
      </c>
      <c r="O58" s="49">
        <f>O59</f>
        <v>5125.1000000000004</v>
      </c>
      <c r="P58" s="42"/>
      <c r="Q58" s="42"/>
    </row>
    <row r="59" spans="2:17" ht="31.5" customHeight="1" x14ac:dyDescent="0.2">
      <c r="B59" s="120"/>
      <c r="C59" s="120"/>
      <c r="D59" s="123"/>
      <c r="E59" s="6" t="s">
        <v>17</v>
      </c>
      <c r="F59" s="4">
        <v>134</v>
      </c>
      <c r="G59" s="22" t="s">
        <v>74</v>
      </c>
      <c r="H59" s="13">
        <v>6430095280</v>
      </c>
      <c r="I59" s="32">
        <v>0</v>
      </c>
      <c r="J59" s="31"/>
      <c r="K59" s="31">
        <v>0</v>
      </c>
      <c r="L59" s="38">
        <v>2300</v>
      </c>
      <c r="M59" s="31">
        <v>1866.4</v>
      </c>
      <c r="N59" s="31">
        <v>2500</v>
      </c>
      <c r="O59" s="49">
        <v>5125.1000000000004</v>
      </c>
      <c r="P59" s="42"/>
      <c r="Q59" s="42"/>
    </row>
    <row r="60" spans="2:17" ht="18.75" customHeight="1" x14ac:dyDescent="0.2">
      <c r="B60" s="118">
        <v>13</v>
      </c>
      <c r="C60" s="118" t="s">
        <v>72</v>
      </c>
      <c r="D60" s="121" t="s">
        <v>71</v>
      </c>
      <c r="E60" s="6" t="s">
        <v>20</v>
      </c>
      <c r="F60" s="4">
        <v>134</v>
      </c>
      <c r="G60" s="22" t="s">
        <v>74</v>
      </c>
      <c r="H60" s="13">
        <v>6430095280</v>
      </c>
      <c r="I60" s="32">
        <v>0</v>
      </c>
      <c r="J60" s="31"/>
      <c r="K60" s="31"/>
      <c r="L60" s="38">
        <f>L61</f>
        <v>7000</v>
      </c>
      <c r="M60" s="31">
        <f>M61</f>
        <v>5525.8</v>
      </c>
      <c r="N60" s="31">
        <f>N61</f>
        <v>5000</v>
      </c>
      <c r="O60" s="49">
        <f>O61</f>
        <v>5000</v>
      </c>
      <c r="P60" s="42"/>
      <c r="Q60" s="42"/>
    </row>
    <row r="61" spans="2:17" ht="72" customHeight="1" x14ac:dyDescent="0.2">
      <c r="B61" s="120"/>
      <c r="C61" s="120"/>
      <c r="D61" s="123"/>
      <c r="E61" s="6" t="s">
        <v>17</v>
      </c>
      <c r="F61" s="4">
        <v>134</v>
      </c>
      <c r="G61" s="22" t="s">
        <v>74</v>
      </c>
      <c r="H61" s="13">
        <v>6430095280</v>
      </c>
      <c r="I61" s="32">
        <v>0</v>
      </c>
      <c r="J61" s="31"/>
      <c r="K61" s="31">
        <v>0</v>
      </c>
      <c r="L61" s="38">
        <v>7000</v>
      </c>
      <c r="M61" s="31">
        <v>5525.8</v>
      </c>
      <c r="N61" s="31">
        <v>5000</v>
      </c>
      <c r="O61" s="49">
        <v>5000</v>
      </c>
      <c r="P61" s="42"/>
      <c r="Q61" s="42"/>
    </row>
    <row r="62" spans="2:17" ht="18" customHeight="1" x14ac:dyDescent="0.2">
      <c r="B62" s="118">
        <v>14</v>
      </c>
      <c r="C62" s="118" t="s">
        <v>70</v>
      </c>
      <c r="D62" s="121" t="s">
        <v>42</v>
      </c>
      <c r="E62" s="6" t="s">
        <v>20</v>
      </c>
      <c r="F62" s="4">
        <v>134</v>
      </c>
      <c r="G62" s="22" t="s">
        <v>74</v>
      </c>
      <c r="H62" s="23" t="s">
        <v>83</v>
      </c>
      <c r="I62" s="32"/>
      <c r="J62" s="31"/>
      <c r="K62" s="31"/>
      <c r="L62" s="24">
        <f>L63</f>
        <v>4000</v>
      </c>
      <c r="M62" s="31"/>
      <c r="N62" s="31">
        <v>0</v>
      </c>
      <c r="O62" s="49">
        <v>0</v>
      </c>
      <c r="P62" s="42"/>
      <c r="Q62" s="42"/>
    </row>
    <row r="63" spans="2:17" ht="22.5" customHeight="1" x14ac:dyDescent="0.2">
      <c r="B63" s="120"/>
      <c r="C63" s="120"/>
      <c r="D63" s="123"/>
      <c r="E63" s="6" t="s">
        <v>15</v>
      </c>
      <c r="F63" s="4">
        <v>134</v>
      </c>
      <c r="G63" s="22" t="s">
        <v>74</v>
      </c>
      <c r="H63" s="23" t="s">
        <v>83</v>
      </c>
      <c r="I63" s="32">
        <v>0</v>
      </c>
      <c r="J63" s="180">
        <v>0</v>
      </c>
      <c r="K63" s="181"/>
      <c r="L63" s="24">
        <v>4000</v>
      </c>
      <c r="M63" s="31"/>
      <c r="N63" s="31">
        <v>0</v>
      </c>
      <c r="O63" s="49">
        <v>0</v>
      </c>
      <c r="P63" s="42"/>
      <c r="Q63" s="42"/>
    </row>
    <row r="64" spans="2:17" ht="13.5" customHeight="1" x14ac:dyDescent="0.2">
      <c r="B64" s="168">
        <v>15</v>
      </c>
      <c r="C64" s="168" t="s">
        <v>43</v>
      </c>
      <c r="D64" s="171" t="s">
        <v>44</v>
      </c>
      <c r="E64" s="25" t="s">
        <v>20</v>
      </c>
      <c r="F64" s="26">
        <v>134</v>
      </c>
      <c r="G64" s="27" t="s">
        <v>79</v>
      </c>
      <c r="H64" s="26">
        <v>6440000000</v>
      </c>
      <c r="I64" s="33">
        <v>0</v>
      </c>
      <c r="J64" s="33"/>
      <c r="K64" s="33">
        <v>11003.6</v>
      </c>
      <c r="L64" s="35">
        <f>L65+L66+L67+L68</f>
        <v>10110.5</v>
      </c>
      <c r="M64" s="33">
        <f>M65+M66+M67+M68</f>
        <v>7180.7999999999993</v>
      </c>
      <c r="N64" s="33">
        <f>N65+N66+N67+N68</f>
        <v>9729.2000000000007</v>
      </c>
      <c r="O64" s="51">
        <f>O68+O66</f>
        <v>16335.2</v>
      </c>
      <c r="P64" s="42"/>
      <c r="Q64" s="42"/>
    </row>
    <row r="65" spans="2:17" ht="27" x14ac:dyDescent="0.2">
      <c r="B65" s="169"/>
      <c r="C65" s="169"/>
      <c r="D65" s="172"/>
      <c r="E65" s="25" t="s">
        <v>14</v>
      </c>
      <c r="F65" s="26">
        <v>134</v>
      </c>
      <c r="G65" s="27" t="s">
        <v>79</v>
      </c>
      <c r="H65" s="26">
        <v>6440000000</v>
      </c>
      <c r="I65" s="33">
        <v>0</v>
      </c>
      <c r="J65" s="33"/>
      <c r="K65" s="33">
        <v>0</v>
      </c>
      <c r="L65" s="35">
        <v>0</v>
      </c>
      <c r="M65" s="33">
        <v>0</v>
      </c>
      <c r="N65" s="33">
        <v>0</v>
      </c>
      <c r="O65" s="51">
        <v>0</v>
      </c>
      <c r="P65" s="42"/>
      <c r="Q65" s="42"/>
    </row>
    <row r="66" spans="2:17" ht="12.75" customHeight="1" x14ac:dyDescent="0.2">
      <c r="B66" s="169"/>
      <c r="C66" s="169"/>
      <c r="D66" s="172"/>
      <c r="E66" s="25" t="s">
        <v>15</v>
      </c>
      <c r="F66" s="26">
        <v>134</v>
      </c>
      <c r="G66" s="27" t="s">
        <v>79</v>
      </c>
      <c r="H66" s="26">
        <v>6440000000</v>
      </c>
      <c r="I66" s="33">
        <v>0</v>
      </c>
      <c r="J66" s="33"/>
      <c r="K66" s="33">
        <v>0</v>
      </c>
      <c r="L66" s="35">
        <v>0</v>
      </c>
      <c r="M66" s="33">
        <v>0</v>
      </c>
      <c r="N66" s="33"/>
      <c r="O66" s="51">
        <f>O80</f>
        <v>194.7</v>
      </c>
      <c r="P66" s="42"/>
      <c r="Q66" s="42"/>
    </row>
    <row r="67" spans="2:17" ht="12.75" customHeight="1" x14ac:dyDescent="0.2">
      <c r="B67" s="169"/>
      <c r="C67" s="169"/>
      <c r="D67" s="172"/>
      <c r="E67" s="25" t="s">
        <v>16</v>
      </c>
      <c r="F67" s="26">
        <v>134</v>
      </c>
      <c r="G67" s="27" t="s">
        <v>79</v>
      </c>
      <c r="H67" s="26">
        <v>6440000000</v>
      </c>
      <c r="I67" s="33">
        <v>0</v>
      </c>
      <c r="J67" s="33"/>
      <c r="K67" s="33">
        <v>0</v>
      </c>
      <c r="L67" s="35">
        <v>0</v>
      </c>
      <c r="M67" s="33">
        <v>0</v>
      </c>
      <c r="N67" s="33">
        <v>0</v>
      </c>
      <c r="O67" s="51">
        <v>0</v>
      </c>
      <c r="P67" s="42"/>
      <c r="Q67" s="42"/>
    </row>
    <row r="68" spans="2:17" ht="12.75" customHeight="1" x14ac:dyDescent="0.2">
      <c r="B68" s="170"/>
      <c r="C68" s="170"/>
      <c r="D68" s="173"/>
      <c r="E68" s="25" t="s">
        <v>17</v>
      </c>
      <c r="F68" s="26">
        <v>134</v>
      </c>
      <c r="G68" s="27" t="s">
        <v>79</v>
      </c>
      <c r="H68" s="26">
        <v>6440000000</v>
      </c>
      <c r="I68" s="33">
        <v>0</v>
      </c>
      <c r="J68" s="33"/>
      <c r="K68" s="33">
        <f>K70+K72+K74+K76</f>
        <v>7438.1</v>
      </c>
      <c r="L68" s="35">
        <f>L70+L72+L74+L76+L78</f>
        <v>10110.5</v>
      </c>
      <c r="M68" s="33">
        <f>M70+M72+M74+M76+M78</f>
        <v>7180.7999999999993</v>
      </c>
      <c r="N68" s="33">
        <f>N70+N72+N74+N76+N78</f>
        <v>9729.2000000000007</v>
      </c>
      <c r="O68" s="51">
        <f>O70+O72+O74+O76+O78+O81</f>
        <v>16140.5</v>
      </c>
      <c r="P68" s="42"/>
      <c r="Q68" s="42"/>
    </row>
    <row r="69" spans="2:17" ht="12.75" customHeight="1" x14ac:dyDescent="0.2">
      <c r="B69" s="118">
        <v>16</v>
      </c>
      <c r="C69" s="118" t="s">
        <v>45</v>
      </c>
      <c r="D69" s="121" t="s">
        <v>46</v>
      </c>
      <c r="E69" s="6" t="s">
        <v>20</v>
      </c>
      <c r="F69" s="4">
        <v>134</v>
      </c>
      <c r="G69" s="22" t="s">
        <v>79</v>
      </c>
      <c r="H69" s="13">
        <v>6440095310</v>
      </c>
      <c r="I69" s="31">
        <v>0</v>
      </c>
      <c r="J69" s="31"/>
      <c r="K69" s="31">
        <v>1070.3</v>
      </c>
      <c r="L69" s="38">
        <f>L70</f>
        <v>125</v>
      </c>
      <c r="M69" s="31">
        <f>M70</f>
        <v>0</v>
      </c>
      <c r="N69" s="31">
        <f>N70</f>
        <v>0</v>
      </c>
      <c r="O69" s="49">
        <f>O70</f>
        <v>0</v>
      </c>
      <c r="P69" s="42"/>
      <c r="Q69" s="42"/>
    </row>
    <row r="70" spans="2:17" ht="12.75" x14ac:dyDescent="0.2">
      <c r="B70" s="120"/>
      <c r="C70" s="120"/>
      <c r="D70" s="123"/>
      <c r="E70" s="6" t="s">
        <v>17</v>
      </c>
      <c r="F70" s="4">
        <v>134</v>
      </c>
      <c r="G70" s="22" t="s">
        <v>79</v>
      </c>
      <c r="H70" s="13">
        <v>6440095310</v>
      </c>
      <c r="I70" s="31">
        <v>0</v>
      </c>
      <c r="J70" s="31"/>
      <c r="K70" s="31">
        <v>1070.3</v>
      </c>
      <c r="L70" s="38">
        <v>125</v>
      </c>
      <c r="M70" s="31">
        <v>0</v>
      </c>
      <c r="N70" s="31">
        <v>0</v>
      </c>
      <c r="O70" s="49">
        <v>0</v>
      </c>
      <c r="P70" s="42"/>
      <c r="Q70" s="42"/>
    </row>
    <row r="71" spans="2:17" ht="12.75" customHeight="1" x14ac:dyDescent="0.2">
      <c r="B71" s="118">
        <v>17</v>
      </c>
      <c r="C71" s="118" t="s">
        <v>47</v>
      </c>
      <c r="D71" s="121" t="s">
        <v>48</v>
      </c>
      <c r="E71" s="6" t="s">
        <v>20</v>
      </c>
      <c r="F71" s="4">
        <v>134</v>
      </c>
      <c r="G71" s="22" t="s">
        <v>79</v>
      </c>
      <c r="H71" s="13">
        <v>6440095310</v>
      </c>
      <c r="I71" s="31">
        <v>0</v>
      </c>
      <c r="J71" s="31"/>
      <c r="K71" s="31">
        <v>776.7</v>
      </c>
      <c r="L71" s="38">
        <f>L72</f>
        <v>258.89999999999998</v>
      </c>
      <c r="M71" s="31">
        <f>M72</f>
        <v>97.2</v>
      </c>
      <c r="N71" s="31">
        <f>N72</f>
        <v>100</v>
      </c>
      <c r="O71" s="49">
        <f>O72</f>
        <v>530.70000000000005</v>
      </c>
      <c r="P71" s="42"/>
      <c r="Q71" s="42"/>
    </row>
    <row r="72" spans="2:17" ht="28.5" customHeight="1" x14ac:dyDescent="0.2">
      <c r="B72" s="120"/>
      <c r="C72" s="120"/>
      <c r="D72" s="123"/>
      <c r="E72" s="6" t="s">
        <v>17</v>
      </c>
      <c r="F72" s="4">
        <v>134</v>
      </c>
      <c r="G72" s="22" t="s">
        <v>79</v>
      </c>
      <c r="H72" s="13">
        <v>6440095310</v>
      </c>
      <c r="I72" s="31">
        <v>0</v>
      </c>
      <c r="J72" s="31"/>
      <c r="K72" s="31">
        <v>776.7</v>
      </c>
      <c r="L72" s="38">
        <v>258.89999999999998</v>
      </c>
      <c r="M72" s="31">
        <v>97.2</v>
      </c>
      <c r="N72" s="31">
        <v>100</v>
      </c>
      <c r="O72" s="49">
        <v>530.70000000000005</v>
      </c>
      <c r="P72" s="42"/>
      <c r="Q72" s="42"/>
    </row>
    <row r="73" spans="2:17" ht="20.25" customHeight="1" x14ac:dyDescent="0.2">
      <c r="B73" s="118">
        <v>18</v>
      </c>
      <c r="C73" s="118" t="s">
        <v>49</v>
      </c>
      <c r="D73" s="121" t="s">
        <v>50</v>
      </c>
      <c r="E73" s="6" t="s">
        <v>20</v>
      </c>
      <c r="F73" s="4">
        <v>134</v>
      </c>
      <c r="G73" s="22" t="s">
        <v>79</v>
      </c>
      <c r="H73" s="13">
        <v>6440095310</v>
      </c>
      <c r="I73" s="31">
        <v>0</v>
      </c>
      <c r="J73" s="31"/>
      <c r="K73" s="31">
        <v>1487.5</v>
      </c>
      <c r="L73" s="38">
        <f>L74</f>
        <v>1863.5</v>
      </c>
      <c r="M73" s="31">
        <f>M74</f>
        <v>959.3</v>
      </c>
      <c r="N73" s="31">
        <f>N74</f>
        <v>1295.0999999999999</v>
      </c>
      <c r="O73" s="49">
        <f>O74</f>
        <v>3903.15</v>
      </c>
      <c r="P73" s="42"/>
      <c r="Q73" s="42"/>
    </row>
    <row r="74" spans="2:17" ht="33" customHeight="1" x14ac:dyDescent="0.2">
      <c r="B74" s="120"/>
      <c r="C74" s="120"/>
      <c r="D74" s="123"/>
      <c r="E74" s="6" t="s">
        <v>17</v>
      </c>
      <c r="F74" s="4">
        <v>134</v>
      </c>
      <c r="G74" s="22" t="s">
        <v>79</v>
      </c>
      <c r="H74" s="13">
        <v>6440095310</v>
      </c>
      <c r="I74" s="31">
        <v>0</v>
      </c>
      <c r="J74" s="31"/>
      <c r="K74" s="31">
        <v>1487.5</v>
      </c>
      <c r="L74" s="38">
        <v>1863.5</v>
      </c>
      <c r="M74" s="31">
        <v>959.3</v>
      </c>
      <c r="N74" s="31">
        <v>1295.0999999999999</v>
      </c>
      <c r="O74" s="49">
        <v>3903.15</v>
      </c>
      <c r="P74" s="42"/>
      <c r="Q74" s="42"/>
    </row>
    <row r="75" spans="2:17" ht="24" customHeight="1" x14ac:dyDescent="0.2">
      <c r="B75" s="118">
        <v>19</v>
      </c>
      <c r="C75" s="118" t="s">
        <v>51</v>
      </c>
      <c r="D75" s="121" t="s">
        <v>52</v>
      </c>
      <c r="E75" s="6" t="s">
        <v>20</v>
      </c>
      <c r="F75" s="4">
        <v>134</v>
      </c>
      <c r="G75" s="22" t="s">
        <v>79</v>
      </c>
      <c r="H75" s="13">
        <v>6440095310</v>
      </c>
      <c r="I75" s="31">
        <v>0</v>
      </c>
      <c r="J75" s="31"/>
      <c r="K75" s="31">
        <v>4103.6000000000004</v>
      </c>
      <c r="L75" s="38">
        <f>L76</f>
        <v>1560.7</v>
      </c>
      <c r="M75" s="31">
        <f>M76</f>
        <v>2518.6</v>
      </c>
      <c r="N75" s="31">
        <f>N76</f>
        <v>2500</v>
      </c>
      <c r="O75" s="49">
        <f>O76</f>
        <v>4903.1499999999996</v>
      </c>
      <c r="P75" s="42"/>
      <c r="Q75" s="42"/>
    </row>
    <row r="76" spans="2:17" ht="17.25" customHeight="1" x14ac:dyDescent="0.2">
      <c r="B76" s="120"/>
      <c r="C76" s="120"/>
      <c r="D76" s="123"/>
      <c r="E76" s="6" t="s">
        <v>17</v>
      </c>
      <c r="F76" s="4">
        <v>134</v>
      </c>
      <c r="G76" s="22" t="s">
        <v>79</v>
      </c>
      <c r="H76" s="13">
        <v>6440095310</v>
      </c>
      <c r="I76" s="31">
        <v>0</v>
      </c>
      <c r="J76" s="31"/>
      <c r="K76" s="31">
        <v>4103.6000000000004</v>
      </c>
      <c r="L76" s="38">
        <v>1560.7</v>
      </c>
      <c r="M76" s="31">
        <v>2518.6</v>
      </c>
      <c r="N76" s="31">
        <v>2500</v>
      </c>
      <c r="O76" s="49">
        <v>4903.1499999999996</v>
      </c>
      <c r="P76" s="42"/>
      <c r="Q76" s="42"/>
    </row>
    <row r="77" spans="2:17" ht="17.25" customHeight="1" x14ac:dyDescent="0.2">
      <c r="B77" s="118">
        <v>20</v>
      </c>
      <c r="C77" s="118" t="s">
        <v>53</v>
      </c>
      <c r="D77" s="121" t="s">
        <v>54</v>
      </c>
      <c r="E77" s="31" t="s">
        <v>20</v>
      </c>
      <c r="F77" s="32">
        <v>134</v>
      </c>
      <c r="G77" s="37" t="s">
        <v>79</v>
      </c>
      <c r="H77" s="32">
        <v>6440095310</v>
      </c>
      <c r="I77" s="31">
        <v>0</v>
      </c>
      <c r="J77" s="31"/>
      <c r="K77" s="31">
        <f>K78</f>
        <v>3565.5</v>
      </c>
      <c r="L77" s="38">
        <f>L78</f>
        <v>6302.4</v>
      </c>
      <c r="M77" s="31">
        <f>M78</f>
        <v>3605.7</v>
      </c>
      <c r="N77" s="31">
        <f>N78</f>
        <v>5834.1</v>
      </c>
      <c r="O77" s="49">
        <f>O78</f>
        <v>6667.5</v>
      </c>
      <c r="P77" s="42"/>
      <c r="Q77" s="42"/>
    </row>
    <row r="78" spans="2:17" ht="17.25" customHeight="1" x14ac:dyDescent="0.2">
      <c r="B78" s="120"/>
      <c r="C78" s="120"/>
      <c r="D78" s="123"/>
      <c r="E78" s="31" t="s">
        <v>17</v>
      </c>
      <c r="F78" s="32">
        <v>134</v>
      </c>
      <c r="G78" s="37" t="s">
        <v>79</v>
      </c>
      <c r="H78" s="32">
        <v>6440095310</v>
      </c>
      <c r="I78" s="31">
        <v>0</v>
      </c>
      <c r="J78" s="31"/>
      <c r="K78" s="31">
        <v>3565.5</v>
      </c>
      <c r="L78" s="38">
        <v>6302.4</v>
      </c>
      <c r="M78" s="31">
        <v>3605.7</v>
      </c>
      <c r="N78" s="31">
        <v>5834.1</v>
      </c>
      <c r="O78" s="49">
        <v>6667.5</v>
      </c>
      <c r="P78" s="42"/>
      <c r="Q78" s="42"/>
    </row>
    <row r="79" spans="2:17" ht="17.25" customHeight="1" x14ac:dyDescent="0.2">
      <c r="B79" s="118">
        <v>21</v>
      </c>
      <c r="C79" s="118" t="s">
        <v>115</v>
      </c>
      <c r="D79" s="121" t="s">
        <v>116</v>
      </c>
      <c r="E79" s="31" t="s">
        <v>20</v>
      </c>
      <c r="F79" s="32">
        <v>134</v>
      </c>
      <c r="G79" s="37" t="s">
        <v>79</v>
      </c>
      <c r="H79" s="32" t="s">
        <v>117</v>
      </c>
      <c r="I79" s="31">
        <v>0</v>
      </c>
      <c r="J79" s="31"/>
      <c r="K79" s="31">
        <v>0</v>
      </c>
      <c r="L79" s="38">
        <v>0</v>
      </c>
      <c r="M79" s="31">
        <v>0</v>
      </c>
      <c r="N79" s="31">
        <v>0</v>
      </c>
      <c r="O79" s="49">
        <f>O80+O81</f>
        <v>330.7</v>
      </c>
      <c r="P79" s="42"/>
      <c r="Q79" s="42"/>
    </row>
    <row r="80" spans="2:17" ht="17.25" customHeight="1" x14ac:dyDescent="0.2">
      <c r="B80" s="119"/>
      <c r="C80" s="119"/>
      <c r="D80" s="122"/>
      <c r="E80" s="31" t="s">
        <v>15</v>
      </c>
      <c r="F80" s="32">
        <v>134</v>
      </c>
      <c r="G80" s="37" t="s">
        <v>79</v>
      </c>
      <c r="H80" s="32" t="s">
        <v>117</v>
      </c>
      <c r="I80" s="31">
        <v>0</v>
      </c>
      <c r="J80" s="31"/>
      <c r="K80" s="31">
        <v>0</v>
      </c>
      <c r="L80" s="38">
        <v>0</v>
      </c>
      <c r="M80" s="31">
        <v>0</v>
      </c>
      <c r="N80" s="31">
        <v>0</v>
      </c>
      <c r="O80" s="49">
        <v>194.7</v>
      </c>
      <c r="P80" s="42"/>
      <c r="Q80" s="42"/>
    </row>
    <row r="81" spans="2:17" ht="17.25" customHeight="1" x14ac:dyDescent="0.2">
      <c r="B81" s="119"/>
      <c r="C81" s="119"/>
      <c r="D81" s="122"/>
      <c r="E81" s="31" t="s">
        <v>17</v>
      </c>
      <c r="F81" s="32">
        <v>134</v>
      </c>
      <c r="G81" s="37" t="s">
        <v>79</v>
      </c>
      <c r="H81" s="32" t="s">
        <v>117</v>
      </c>
      <c r="I81" s="31">
        <v>0</v>
      </c>
      <c r="J81" s="31"/>
      <c r="K81" s="31">
        <v>0</v>
      </c>
      <c r="L81" s="38">
        <v>0</v>
      </c>
      <c r="M81" s="31">
        <v>0</v>
      </c>
      <c r="N81" s="31">
        <v>0</v>
      </c>
      <c r="O81" s="49">
        <v>136</v>
      </c>
      <c r="P81" s="42"/>
      <c r="Q81" s="42"/>
    </row>
    <row r="82" spans="2:17" ht="17.25" customHeight="1" x14ac:dyDescent="0.2">
      <c r="B82" s="168">
        <v>21</v>
      </c>
      <c r="C82" s="168" t="s">
        <v>55</v>
      </c>
      <c r="D82" s="171" t="s">
        <v>56</v>
      </c>
      <c r="E82" s="25" t="s">
        <v>20</v>
      </c>
      <c r="F82" s="26">
        <v>134</v>
      </c>
      <c r="G82" s="27" t="s">
        <v>13</v>
      </c>
      <c r="H82" s="26">
        <v>6450000000</v>
      </c>
      <c r="I82" s="33">
        <v>0</v>
      </c>
      <c r="J82" s="33"/>
      <c r="K82" s="33">
        <v>25602.400000000001</v>
      </c>
      <c r="L82" s="35">
        <f>L86+L85+L84+L83</f>
        <v>26492.399999999998</v>
      </c>
      <c r="M82" s="33">
        <f>M86+M85+M84+M83</f>
        <v>28690.799999999996</v>
      </c>
      <c r="N82" s="33">
        <f>N86+N85+N84+N83</f>
        <v>32625.8</v>
      </c>
      <c r="O82" s="51">
        <f>O86</f>
        <v>31474.7</v>
      </c>
      <c r="P82" s="42"/>
      <c r="Q82" s="42"/>
    </row>
    <row r="83" spans="2:17" ht="27" x14ac:dyDescent="0.2">
      <c r="B83" s="169"/>
      <c r="C83" s="169"/>
      <c r="D83" s="172"/>
      <c r="E83" s="25" t="s">
        <v>14</v>
      </c>
      <c r="F83" s="26">
        <v>134</v>
      </c>
      <c r="G83" s="27" t="s">
        <v>13</v>
      </c>
      <c r="H83" s="26">
        <v>6450000000</v>
      </c>
      <c r="I83" s="33">
        <v>0</v>
      </c>
      <c r="J83" s="33"/>
      <c r="K83" s="33">
        <v>0</v>
      </c>
      <c r="L83" s="35">
        <v>0</v>
      </c>
      <c r="M83" s="33">
        <v>0</v>
      </c>
      <c r="N83" s="33">
        <v>0</v>
      </c>
      <c r="O83" s="51">
        <v>0</v>
      </c>
      <c r="P83" s="42"/>
      <c r="Q83" s="42"/>
    </row>
    <row r="84" spans="2:17" ht="12.75" customHeight="1" x14ac:dyDescent="0.2">
      <c r="B84" s="169"/>
      <c r="C84" s="169"/>
      <c r="D84" s="172"/>
      <c r="E84" s="25" t="s">
        <v>15</v>
      </c>
      <c r="F84" s="26">
        <v>134</v>
      </c>
      <c r="G84" s="27" t="s">
        <v>13</v>
      </c>
      <c r="H84" s="26">
        <v>6450000000</v>
      </c>
      <c r="I84" s="33">
        <v>0</v>
      </c>
      <c r="J84" s="33"/>
      <c r="K84" s="33">
        <v>391.1</v>
      </c>
      <c r="L84" s="35">
        <v>0</v>
      </c>
      <c r="M84" s="33">
        <v>0</v>
      </c>
      <c r="N84" s="33">
        <f>N99</f>
        <v>1000</v>
      </c>
      <c r="O84" s="51">
        <v>0</v>
      </c>
      <c r="P84" s="42"/>
      <c r="Q84" s="42"/>
    </row>
    <row r="85" spans="2:17" ht="12.75" customHeight="1" x14ac:dyDescent="0.2">
      <c r="B85" s="169"/>
      <c r="C85" s="169"/>
      <c r="D85" s="172"/>
      <c r="E85" s="25" t="s">
        <v>16</v>
      </c>
      <c r="F85" s="26">
        <v>134</v>
      </c>
      <c r="G85" s="27" t="s">
        <v>13</v>
      </c>
      <c r="H85" s="26">
        <v>6450000000</v>
      </c>
      <c r="I85" s="33">
        <v>0</v>
      </c>
      <c r="J85" s="33"/>
      <c r="K85" s="33">
        <v>0</v>
      </c>
      <c r="L85" s="35">
        <v>0</v>
      </c>
      <c r="M85" s="33">
        <v>0</v>
      </c>
      <c r="N85" s="33">
        <v>0</v>
      </c>
      <c r="O85" s="51">
        <v>0</v>
      </c>
      <c r="P85" s="42"/>
      <c r="Q85" s="42"/>
    </row>
    <row r="86" spans="2:17" ht="12.75" customHeight="1" x14ac:dyDescent="0.2">
      <c r="B86" s="170"/>
      <c r="C86" s="170"/>
      <c r="D86" s="173"/>
      <c r="E86" s="25" t="s">
        <v>17</v>
      </c>
      <c r="F86" s="26">
        <v>134</v>
      </c>
      <c r="G86" s="27" t="s">
        <v>13</v>
      </c>
      <c r="H86" s="26">
        <v>6450000000</v>
      </c>
      <c r="I86" s="33">
        <v>0</v>
      </c>
      <c r="J86" s="33"/>
      <c r="K86" s="33">
        <v>25211.3</v>
      </c>
      <c r="L86" s="35">
        <f>L88+L91+L96+L97</f>
        <v>26492.399999999998</v>
      </c>
      <c r="M86" s="33">
        <f>M88+M91+M96</f>
        <v>28690.799999999996</v>
      </c>
      <c r="N86" s="33">
        <f>N100+N96+N91+N87</f>
        <v>31625.8</v>
      </c>
      <c r="O86" s="51">
        <f>O88+O91+O96+O92</f>
        <v>31474.7</v>
      </c>
      <c r="P86" s="42"/>
      <c r="Q86" s="42"/>
    </row>
    <row r="87" spans="2:17" ht="15.75" customHeight="1" x14ac:dyDescent="0.2">
      <c r="B87" s="118">
        <v>22</v>
      </c>
      <c r="C87" s="118" t="s">
        <v>57</v>
      </c>
      <c r="D87" s="121" t="s">
        <v>58</v>
      </c>
      <c r="E87" s="6" t="s">
        <v>20</v>
      </c>
      <c r="F87" s="4">
        <v>134</v>
      </c>
      <c r="G87" s="22" t="s">
        <v>80</v>
      </c>
      <c r="H87" s="13">
        <v>6450095220</v>
      </c>
      <c r="I87" s="31">
        <v>0</v>
      </c>
      <c r="J87" s="31"/>
      <c r="K87" s="31">
        <f>K88</f>
        <v>445.4</v>
      </c>
      <c r="L87" s="38">
        <f>L88</f>
        <v>623.1</v>
      </c>
      <c r="M87" s="31">
        <f>M88</f>
        <v>504.1</v>
      </c>
      <c r="N87" s="31">
        <f>N88</f>
        <v>530</v>
      </c>
      <c r="O87" s="49">
        <f>O88</f>
        <v>704.8</v>
      </c>
      <c r="P87" s="42"/>
      <c r="Q87" s="42"/>
    </row>
    <row r="88" spans="2:17" ht="12.75" x14ac:dyDescent="0.2">
      <c r="B88" s="120"/>
      <c r="C88" s="120"/>
      <c r="D88" s="123"/>
      <c r="E88" s="6" t="s">
        <v>17</v>
      </c>
      <c r="F88" s="4">
        <v>134</v>
      </c>
      <c r="G88" s="22" t="s">
        <v>80</v>
      </c>
      <c r="H88" s="13">
        <v>6450095220</v>
      </c>
      <c r="I88" s="31">
        <v>0</v>
      </c>
      <c r="J88" s="31"/>
      <c r="K88" s="31">
        <v>445.4</v>
      </c>
      <c r="L88" s="38">
        <v>623.1</v>
      </c>
      <c r="M88" s="31">
        <v>504.1</v>
      </c>
      <c r="N88" s="31">
        <v>530</v>
      </c>
      <c r="O88" s="49">
        <v>704.8</v>
      </c>
      <c r="P88" s="42"/>
      <c r="Q88" s="42"/>
    </row>
    <row r="89" spans="2:17" ht="15.75" customHeight="1" x14ac:dyDescent="0.2">
      <c r="B89" s="118">
        <v>23</v>
      </c>
      <c r="C89" s="118" t="s">
        <v>59</v>
      </c>
      <c r="D89" s="121" t="s">
        <v>60</v>
      </c>
      <c r="E89" s="118" t="s">
        <v>20</v>
      </c>
      <c r="F89" s="4">
        <v>134</v>
      </c>
      <c r="G89" s="22" t="s">
        <v>80</v>
      </c>
      <c r="H89" s="13">
        <v>6450075080</v>
      </c>
      <c r="I89" s="31">
        <v>0</v>
      </c>
      <c r="J89" s="31"/>
      <c r="K89" s="31">
        <v>24275.8</v>
      </c>
      <c r="L89" s="38">
        <f>L91</f>
        <v>25357.3</v>
      </c>
      <c r="M89" s="31">
        <f>M91</f>
        <v>27634.6</v>
      </c>
      <c r="N89" s="31">
        <f>N91</f>
        <v>29687.599999999999</v>
      </c>
      <c r="O89" s="49">
        <f>O91</f>
        <v>27819.7</v>
      </c>
      <c r="P89" s="42"/>
      <c r="Q89" s="42"/>
    </row>
    <row r="90" spans="2:17" ht="15" customHeight="1" x14ac:dyDescent="0.2">
      <c r="B90" s="119"/>
      <c r="C90" s="119"/>
      <c r="D90" s="122"/>
      <c r="E90" s="120"/>
      <c r="F90" s="4">
        <v>134</v>
      </c>
      <c r="G90" s="22" t="s">
        <v>80</v>
      </c>
      <c r="H90" s="13" t="s">
        <v>61</v>
      </c>
      <c r="I90" s="31"/>
      <c r="J90" s="31"/>
      <c r="K90" s="31">
        <v>651.79999999999995</v>
      </c>
      <c r="L90" s="38">
        <v>0</v>
      </c>
      <c r="M90" s="31">
        <v>0</v>
      </c>
      <c r="N90" s="31">
        <v>0</v>
      </c>
      <c r="O90" s="49"/>
      <c r="P90" s="42"/>
      <c r="Q90" s="42"/>
    </row>
    <row r="91" spans="2:17" ht="12.75" customHeight="1" x14ac:dyDescent="0.2">
      <c r="B91" s="119"/>
      <c r="C91" s="119"/>
      <c r="D91" s="122"/>
      <c r="E91" s="118" t="s">
        <v>17</v>
      </c>
      <c r="F91" s="4">
        <v>134</v>
      </c>
      <c r="G91" s="22" t="s">
        <v>80</v>
      </c>
      <c r="H91" s="13">
        <v>6450075080</v>
      </c>
      <c r="I91" s="31">
        <v>0</v>
      </c>
      <c r="J91" s="31"/>
      <c r="K91" s="31">
        <v>24275.8</v>
      </c>
      <c r="L91" s="38">
        <v>25357.3</v>
      </c>
      <c r="M91" s="31">
        <v>27634.6</v>
      </c>
      <c r="N91" s="31">
        <v>29687.599999999999</v>
      </c>
      <c r="O91" s="49">
        <v>27819.7</v>
      </c>
      <c r="P91" s="42"/>
      <c r="Q91" s="42"/>
    </row>
    <row r="92" spans="2:17" ht="12.75" customHeight="1" x14ac:dyDescent="0.2">
      <c r="B92" s="119"/>
      <c r="C92" s="119"/>
      <c r="D92" s="122"/>
      <c r="E92" s="119"/>
      <c r="F92" s="32">
        <v>134</v>
      </c>
      <c r="G92" s="37" t="s">
        <v>80</v>
      </c>
      <c r="H92" s="32">
        <v>6450097030</v>
      </c>
      <c r="I92" s="31">
        <v>0</v>
      </c>
      <c r="J92" s="31"/>
      <c r="K92" s="31">
        <v>0</v>
      </c>
      <c r="L92" s="38">
        <v>0</v>
      </c>
      <c r="M92" s="31">
        <v>0</v>
      </c>
      <c r="N92" s="31">
        <v>0</v>
      </c>
      <c r="O92" s="49">
        <v>2789.4</v>
      </c>
      <c r="P92" s="42"/>
      <c r="Q92" s="42"/>
    </row>
    <row r="93" spans="2:17" ht="12.75" x14ac:dyDescent="0.2">
      <c r="B93" s="119"/>
      <c r="C93" s="119"/>
      <c r="D93" s="122"/>
      <c r="E93" s="120"/>
      <c r="F93" s="4">
        <v>134</v>
      </c>
      <c r="G93" s="22" t="s">
        <v>80</v>
      </c>
      <c r="H93" s="13" t="s">
        <v>61</v>
      </c>
      <c r="I93" s="31"/>
      <c r="J93" s="31"/>
      <c r="K93" s="31">
        <v>260.7</v>
      </c>
      <c r="L93" s="38">
        <v>0</v>
      </c>
      <c r="M93" s="31">
        <v>0</v>
      </c>
      <c r="N93" s="31">
        <v>0</v>
      </c>
      <c r="O93" s="49"/>
      <c r="P93" s="42"/>
      <c r="Q93" s="42"/>
    </row>
    <row r="94" spans="2:17" ht="12.75" x14ac:dyDescent="0.2">
      <c r="B94" s="120"/>
      <c r="C94" s="120"/>
      <c r="D94" s="123"/>
      <c r="E94" s="6" t="s">
        <v>15</v>
      </c>
      <c r="F94" s="4">
        <v>134</v>
      </c>
      <c r="G94" s="22" t="s">
        <v>80</v>
      </c>
      <c r="H94" s="13" t="s">
        <v>61</v>
      </c>
      <c r="I94" s="31"/>
      <c r="J94" s="31"/>
      <c r="K94" s="31">
        <v>391.1</v>
      </c>
      <c r="L94" s="38">
        <v>0</v>
      </c>
      <c r="M94" s="31">
        <v>0</v>
      </c>
      <c r="N94" s="31">
        <v>0</v>
      </c>
      <c r="O94" s="49"/>
      <c r="P94" s="42"/>
      <c r="Q94" s="42"/>
    </row>
    <row r="95" spans="2:17" ht="13.5" customHeight="1" x14ac:dyDescent="0.2">
      <c r="B95" s="118">
        <v>24</v>
      </c>
      <c r="C95" s="118" t="s">
        <v>62</v>
      </c>
      <c r="D95" s="121" t="s">
        <v>63</v>
      </c>
      <c r="E95" s="6" t="s">
        <v>20</v>
      </c>
      <c r="F95" s="4">
        <v>134</v>
      </c>
      <c r="G95" s="22" t="s">
        <v>81</v>
      </c>
      <c r="H95" s="13">
        <v>6450000000</v>
      </c>
      <c r="I95" s="31">
        <v>0</v>
      </c>
      <c r="J95" s="31"/>
      <c r="K95" s="31">
        <v>229.4</v>
      </c>
      <c r="L95" s="38">
        <f>L96+L97</f>
        <v>512</v>
      </c>
      <c r="M95" s="31">
        <f>M96+M97</f>
        <v>552.1</v>
      </c>
      <c r="N95" s="31">
        <f>N96+N97</f>
        <v>625</v>
      </c>
      <c r="O95" s="49">
        <f>O96</f>
        <v>160.80000000000001</v>
      </c>
      <c r="P95" s="42"/>
      <c r="Q95" s="42"/>
    </row>
    <row r="96" spans="2:17" ht="15" customHeight="1" x14ac:dyDescent="0.2">
      <c r="B96" s="119"/>
      <c r="C96" s="119"/>
      <c r="D96" s="122"/>
      <c r="E96" s="118" t="s">
        <v>17</v>
      </c>
      <c r="F96" s="4">
        <v>134</v>
      </c>
      <c r="G96" s="7">
        <v>1101</v>
      </c>
      <c r="H96" s="13">
        <v>6450095240</v>
      </c>
      <c r="I96" s="31">
        <v>0</v>
      </c>
      <c r="J96" s="31"/>
      <c r="K96" s="31">
        <v>229.4</v>
      </c>
      <c r="L96" s="38">
        <v>148.6</v>
      </c>
      <c r="M96" s="31">
        <v>552.1</v>
      </c>
      <c r="N96" s="31">
        <v>625</v>
      </c>
      <c r="O96" s="49">
        <v>160.80000000000001</v>
      </c>
      <c r="P96" s="42"/>
      <c r="Q96" s="42"/>
    </row>
    <row r="97" spans="2:17" ht="12.75" x14ac:dyDescent="0.2">
      <c r="B97" s="120"/>
      <c r="C97" s="120"/>
      <c r="D97" s="123"/>
      <c r="E97" s="120"/>
      <c r="F97" s="4">
        <v>134</v>
      </c>
      <c r="G97" s="7">
        <v>1101</v>
      </c>
      <c r="H97" s="13">
        <v>6450095480</v>
      </c>
      <c r="I97" s="31">
        <v>0</v>
      </c>
      <c r="J97" s="31"/>
      <c r="K97" s="31">
        <v>0</v>
      </c>
      <c r="L97" s="38">
        <v>363.4</v>
      </c>
      <c r="M97" s="31">
        <v>0</v>
      </c>
      <c r="N97" s="31">
        <v>0</v>
      </c>
      <c r="O97" s="49">
        <v>0</v>
      </c>
      <c r="P97" s="42"/>
      <c r="Q97" s="42"/>
    </row>
    <row r="98" spans="2:17" ht="18.75" customHeight="1" x14ac:dyDescent="0.2">
      <c r="B98" s="118">
        <v>25</v>
      </c>
      <c r="C98" s="118" t="s">
        <v>101</v>
      </c>
      <c r="D98" s="121" t="s">
        <v>97</v>
      </c>
      <c r="E98" s="57" t="s">
        <v>20</v>
      </c>
      <c r="F98" s="32">
        <v>134</v>
      </c>
      <c r="G98" s="37" t="s">
        <v>81</v>
      </c>
      <c r="H98" s="32" t="s">
        <v>98</v>
      </c>
      <c r="I98" s="31">
        <v>0</v>
      </c>
      <c r="J98" s="31"/>
      <c r="K98" s="31">
        <v>0</v>
      </c>
      <c r="L98" s="38">
        <v>0</v>
      </c>
      <c r="M98" s="31">
        <v>0</v>
      </c>
      <c r="N98" s="31">
        <f>N99+N100</f>
        <v>1783.2</v>
      </c>
      <c r="O98" s="49">
        <v>0</v>
      </c>
      <c r="P98" s="42"/>
      <c r="Q98" s="42"/>
    </row>
    <row r="99" spans="2:17" ht="16.5" customHeight="1" x14ac:dyDescent="0.2">
      <c r="B99" s="119"/>
      <c r="C99" s="119"/>
      <c r="D99" s="122"/>
      <c r="E99" s="57" t="s">
        <v>15</v>
      </c>
      <c r="F99" s="32">
        <v>134</v>
      </c>
      <c r="G99" s="37" t="s">
        <v>81</v>
      </c>
      <c r="H99" s="32" t="s">
        <v>98</v>
      </c>
      <c r="I99" s="31">
        <v>0</v>
      </c>
      <c r="J99" s="31"/>
      <c r="K99" s="31">
        <v>0</v>
      </c>
      <c r="L99" s="38">
        <v>0</v>
      </c>
      <c r="M99" s="31">
        <v>0</v>
      </c>
      <c r="N99" s="31">
        <v>1000</v>
      </c>
      <c r="O99" s="49">
        <v>0</v>
      </c>
      <c r="P99" s="42"/>
      <c r="Q99" s="42"/>
    </row>
    <row r="100" spans="2:17" ht="15.75" customHeight="1" x14ac:dyDescent="0.2">
      <c r="B100" s="120"/>
      <c r="C100" s="120"/>
      <c r="D100" s="123"/>
      <c r="E100" s="57" t="s">
        <v>17</v>
      </c>
      <c r="F100" s="32">
        <v>134</v>
      </c>
      <c r="G100" s="37" t="s">
        <v>81</v>
      </c>
      <c r="H100" s="32" t="s">
        <v>98</v>
      </c>
      <c r="I100" s="31">
        <v>0</v>
      </c>
      <c r="J100" s="31"/>
      <c r="K100" s="31">
        <v>0</v>
      </c>
      <c r="L100" s="38">
        <v>0</v>
      </c>
      <c r="M100" s="31">
        <v>0</v>
      </c>
      <c r="N100" s="31">
        <v>783.2</v>
      </c>
      <c r="O100" s="49">
        <v>0</v>
      </c>
      <c r="P100" s="42"/>
      <c r="Q100" s="42"/>
    </row>
    <row r="101" spans="2:17" ht="14.25" customHeight="1" x14ac:dyDescent="0.2">
      <c r="B101" s="168">
        <v>26</v>
      </c>
      <c r="C101" s="168" t="s">
        <v>64</v>
      </c>
      <c r="D101" s="171" t="s">
        <v>65</v>
      </c>
      <c r="E101" s="25" t="s">
        <v>20</v>
      </c>
      <c r="F101" s="26">
        <v>134</v>
      </c>
      <c r="G101" s="27">
        <v>1003</v>
      </c>
      <c r="H101" s="26">
        <v>6460000000</v>
      </c>
      <c r="I101" s="33">
        <v>0</v>
      </c>
      <c r="J101" s="33"/>
      <c r="K101" s="33">
        <v>9248.9</v>
      </c>
      <c r="L101" s="35">
        <v>0</v>
      </c>
      <c r="M101" s="33">
        <v>0</v>
      </c>
      <c r="N101" s="33">
        <v>0</v>
      </c>
      <c r="O101" s="51">
        <v>0</v>
      </c>
      <c r="P101" s="42"/>
      <c r="Q101" s="42"/>
    </row>
    <row r="102" spans="2:17" ht="27" x14ac:dyDescent="0.2">
      <c r="B102" s="169"/>
      <c r="C102" s="169"/>
      <c r="D102" s="172"/>
      <c r="E102" s="25" t="s">
        <v>14</v>
      </c>
      <c r="F102" s="26">
        <v>134</v>
      </c>
      <c r="G102" s="27">
        <v>1003</v>
      </c>
      <c r="H102" s="26">
        <v>6460000000</v>
      </c>
      <c r="I102" s="33">
        <v>0</v>
      </c>
      <c r="J102" s="33"/>
      <c r="K102" s="33">
        <v>2326</v>
      </c>
      <c r="L102" s="35">
        <v>0</v>
      </c>
      <c r="M102" s="33">
        <v>0</v>
      </c>
      <c r="N102" s="33">
        <v>0</v>
      </c>
      <c r="O102" s="51">
        <v>0</v>
      </c>
      <c r="P102" s="42"/>
      <c r="Q102" s="42"/>
    </row>
    <row r="103" spans="2:17" ht="12.75" customHeight="1" x14ac:dyDescent="0.2">
      <c r="B103" s="169"/>
      <c r="C103" s="169"/>
      <c r="D103" s="172"/>
      <c r="E103" s="25" t="s">
        <v>15</v>
      </c>
      <c r="F103" s="26">
        <v>134</v>
      </c>
      <c r="G103" s="27">
        <v>1003</v>
      </c>
      <c r="H103" s="26">
        <v>6460000000</v>
      </c>
      <c r="I103" s="33">
        <v>0</v>
      </c>
      <c r="J103" s="33"/>
      <c r="K103" s="33">
        <v>4666.3999999999996</v>
      </c>
      <c r="L103" s="35">
        <v>0</v>
      </c>
      <c r="M103" s="33">
        <v>0</v>
      </c>
      <c r="N103" s="33">
        <v>0</v>
      </c>
      <c r="O103" s="51">
        <v>0</v>
      </c>
      <c r="P103" s="42"/>
      <c r="Q103" s="42"/>
    </row>
    <row r="104" spans="2:17" ht="12.75" customHeight="1" x14ac:dyDescent="0.2">
      <c r="B104" s="169"/>
      <c r="C104" s="169"/>
      <c r="D104" s="172"/>
      <c r="E104" s="25" t="s">
        <v>16</v>
      </c>
      <c r="F104" s="26">
        <v>134</v>
      </c>
      <c r="G104" s="27">
        <v>1003</v>
      </c>
      <c r="H104" s="26">
        <v>6460000000</v>
      </c>
      <c r="I104" s="33">
        <v>0</v>
      </c>
      <c r="J104" s="33"/>
      <c r="K104" s="33">
        <v>0</v>
      </c>
      <c r="L104" s="35">
        <v>0</v>
      </c>
      <c r="M104" s="33">
        <v>0</v>
      </c>
      <c r="N104" s="33">
        <v>0</v>
      </c>
      <c r="O104" s="51">
        <v>0</v>
      </c>
      <c r="P104" s="42"/>
      <c r="Q104" s="42"/>
    </row>
    <row r="105" spans="2:17" ht="12.75" customHeight="1" x14ac:dyDescent="0.2">
      <c r="B105" s="170"/>
      <c r="C105" s="170"/>
      <c r="D105" s="173"/>
      <c r="E105" s="25" t="s">
        <v>17</v>
      </c>
      <c r="F105" s="26">
        <v>134</v>
      </c>
      <c r="G105" s="27">
        <v>1003</v>
      </c>
      <c r="H105" s="26">
        <v>6460000000</v>
      </c>
      <c r="I105" s="33">
        <v>0</v>
      </c>
      <c r="J105" s="33"/>
      <c r="K105" s="33">
        <v>2256.5</v>
      </c>
      <c r="L105" s="35">
        <v>0</v>
      </c>
      <c r="M105" s="33">
        <v>0</v>
      </c>
      <c r="N105" s="33">
        <v>0</v>
      </c>
      <c r="O105" s="51">
        <v>0</v>
      </c>
      <c r="P105" s="42"/>
      <c r="Q105" s="42"/>
    </row>
    <row r="106" spans="2:17" ht="16.5" customHeight="1" x14ac:dyDescent="0.2">
      <c r="B106" s="118">
        <v>27</v>
      </c>
      <c r="C106" s="118" t="s">
        <v>66</v>
      </c>
      <c r="D106" s="121" t="s">
        <v>67</v>
      </c>
      <c r="E106" s="118" t="s">
        <v>20</v>
      </c>
      <c r="F106" s="4">
        <v>134</v>
      </c>
      <c r="G106" s="7">
        <v>1003</v>
      </c>
      <c r="H106" s="13" t="s">
        <v>68</v>
      </c>
      <c r="I106" s="31">
        <v>0</v>
      </c>
      <c r="J106" s="31"/>
      <c r="K106" s="31">
        <v>6964</v>
      </c>
      <c r="L106" s="38">
        <v>0</v>
      </c>
      <c r="M106" s="31">
        <v>0</v>
      </c>
      <c r="N106" s="31">
        <v>0</v>
      </c>
      <c r="O106" s="49">
        <v>0</v>
      </c>
      <c r="P106" s="42"/>
      <c r="Q106" s="42"/>
    </row>
    <row r="107" spans="2:17" ht="12.75" x14ac:dyDescent="0.2">
      <c r="B107" s="119"/>
      <c r="C107" s="119"/>
      <c r="D107" s="122"/>
      <c r="E107" s="120"/>
      <c r="F107" s="4">
        <v>134</v>
      </c>
      <c r="G107" s="7">
        <v>1003</v>
      </c>
      <c r="H107" s="13" t="s">
        <v>69</v>
      </c>
      <c r="I107" s="31"/>
      <c r="J107" s="31"/>
      <c r="K107" s="31">
        <v>2284.9</v>
      </c>
      <c r="L107" s="38">
        <v>0</v>
      </c>
      <c r="M107" s="31">
        <v>0</v>
      </c>
      <c r="N107" s="31">
        <v>0</v>
      </c>
      <c r="O107" s="49"/>
      <c r="P107" s="42"/>
      <c r="Q107" s="42"/>
    </row>
    <row r="108" spans="2:17" ht="27" customHeight="1" x14ac:dyDescent="0.2">
      <c r="B108" s="119"/>
      <c r="C108" s="119"/>
      <c r="D108" s="122"/>
      <c r="E108" s="6" t="s">
        <v>14</v>
      </c>
      <c r="F108" s="4">
        <v>134</v>
      </c>
      <c r="G108" s="7">
        <v>1003</v>
      </c>
      <c r="H108" s="13" t="s">
        <v>68</v>
      </c>
      <c r="I108" s="31">
        <v>0</v>
      </c>
      <c r="J108" s="31"/>
      <c r="K108" s="31">
        <v>2326</v>
      </c>
      <c r="L108" s="38">
        <v>0</v>
      </c>
      <c r="M108" s="31">
        <v>0</v>
      </c>
      <c r="N108" s="31">
        <v>0</v>
      </c>
      <c r="O108" s="49">
        <v>0</v>
      </c>
      <c r="P108" s="42"/>
      <c r="Q108" s="42"/>
    </row>
    <row r="109" spans="2:17" ht="12.75" x14ac:dyDescent="0.2">
      <c r="B109" s="119"/>
      <c r="C109" s="119"/>
      <c r="D109" s="122"/>
      <c r="E109" s="118" t="s">
        <v>15</v>
      </c>
      <c r="F109" s="121">
        <v>134</v>
      </c>
      <c r="G109" s="185" t="s">
        <v>82</v>
      </c>
      <c r="H109" s="13" t="s">
        <v>68</v>
      </c>
      <c r="I109" s="31">
        <v>0</v>
      </c>
      <c r="J109" s="31"/>
      <c r="K109" s="31">
        <v>2895.1</v>
      </c>
      <c r="L109" s="193">
        <v>0</v>
      </c>
      <c r="M109" s="118">
        <v>0</v>
      </c>
      <c r="N109" s="118">
        <v>0</v>
      </c>
      <c r="O109" s="115">
        <v>0</v>
      </c>
      <c r="P109" s="42"/>
      <c r="Q109" s="42"/>
    </row>
    <row r="110" spans="2:17" ht="12.75" x14ac:dyDescent="0.2">
      <c r="B110" s="119"/>
      <c r="C110" s="119"/>
      <c r="D110" s="122"/>
      <c r="E110" s="120"/>
      <c r="F110" s="123"/>
      <c r="G110" s="186"/>
      <c r="H110" s="13" t="s">
        <v>69</v>
      </c>
      <c r="I110" s="31"/>
      <c r="J110" s="31"/>
      <c r="K110" s="31">
        <v>1771.3</v>
      </c>
      <c r="L110" s="194"/>
      <c r="M110" s="120"/>
      <c r="N110" s="120"/>
      <c r="O110" s="117"/>
      <c r="P110" s="42"/>
      <c r="Q110" s="42"/>
    </row>
    <row r="111" spans="2:17" ht="12.75" x14ac:dyDescent="0.2">
      <c r="B111" s="119"/>
      <c r="C111" s="119"/>
      <c r="D111" s="122"/>
      <c r="E111" s="118" t="s">
        <v>17</v>
      </c>
      <c r="F111" s="121">
        <v>134</v>
      </c>
      <c r="G111" s="185">
        <v>1003</v>
      </c>
      <c r="H111" s="13" t="s">
        <v>68</v>
      </c>
      <c r="I111" s="31">
        <v>0</v>
      </c>
      <c r="J111" s="31"/>
      <c r="K111" s="31">
        <v>1742.9</v>
      </c>
      <c r="L111" s="38">
        <v>0</v>
      </c>
      <c r="M111" s="31">
        <v>0</v>
      </c>
      <c r="N111" s="31"/>
      <c r="O111" s="49"/>
      <c r="P111" s="42"/>
      <c r="Q111" s="42"/>
    </row>
    <row r="112" spans="2:17" ht="12.75" x14ac:dyDescent="0.2">
      <c r="B112" s="120"/>
      <c r="C112" s="120"/>
      <c r="D112" s="123"/>
      <c r="E112" s="120"/>
      <c r="F112" s="123"/>
      <c r="G112" s="186"/>
      <c r="H112" s="13" t="s">
        <v>69</v>
      </c>
      <c r="I112" s="31">
        <v>0</v>
      </c>
      <c r="J112" s="31"/>
      <c r="K112" s="31">
        <v>513.6</v>
      </c>
      <c r="L112" s="38">
        <v>0</v>
      </c>
      <c r="M112" s="31">
        <v>0</v>
      </c>
      <c r="N112" s="31">
        <v>0</v>
      </c>
      <c r="O112" s="49">
        <v>0</v>
      </c>
      <c r="P112" s="42"/>
      <c r="Q112" s="42"/>
    </row>
    <row r="113" spans="2:17" ht="13.5" customHeight="1" x14ac:dyDescent="0.2">
      <c r="B113" s="168">
        <v>28</v>
      </c>
      <c r="C113" s="168" t="s">
        <v>84</v>
      </c>
      <c r="D113" s="171" t="s">
        <v>85</v>
      </c>
      <c r="E113" s="25" t="s">
        <v>20</v>
      </c>
      <c r="F113" s="26">
        <v>134</v>
      </c>
      <c r="G113" s="27" t="s">
        <v>89</v>
      </c>
      <c r="H113" s="26">
        <v>6470000000</v>
      </c>
      <c r="I113" s="33">
        <v>0</v>
      </c>
      <c r="J113" s="33"/>
      <c r="K113" s="33">
        <v>0</v>
      </c>
      <c r="L113" s="35">
        <v>0</v>
      </c>
      <c r="M113" s="33">
        <f>M115+M117</f>
        <v>26822.000000000004</v>
      </c>
      <c r="N113" s="33">
        <f>N114+N115+N116+N117</f>
        <v>26939.4</v>
      </c>
      <c r="O113" s="51">
        <f>O115+O117+O114</f>
        <v>43674.1</v>
      </c>
      <c r="P113" s="42"/>
      <c r="Q113" s="42"/>
    </row>
    <row r="114" spans="2:17" ht="27" x14ac:dyDescent="0.2">
      <c r="B114" s="169"/>
      <c r="C114" s="169"/>
      <c r="D114" s="172"/>
      <c r="E114" s="25" t="s">
        <v>14</v>
      </c>
      <c r="F114" s="26">
        <v>134</v>
      </c>
      <c r="G114" s="27" t="s">
        <v>89</v>
      </c>
      <c r="H114" s="26">
        <v>6470000000</v>
      </c>
      <c r="I114" s="33">
        <v>0</v>
      </c>
      <c r="J114" s="33"/>
      <c r="K114" s="33">
        <v>0</v>
      </c>
      <c r="L114" s="35">
        <v>0</v>
      </c>
      <c r="M114" s="33">
        <v>0</v>
      </c>
      <c r="N114" s="33">
        <v>0</v>
      </c>
      <c r="O114" s="51">
        <f>O119+O132</f>
        <v>41927.1</v>
      </c>
      <c r="P114" s="42"/>
      <c r="Q114" s="42"/>
    </row>
    <row r="115" spans="2:17" ht="18.75" customHeight="1" x14ac:dyDescent="0.2">
      <c r="B115" s="169"/>
      <c r="C115" s="169"/>
      <c r="D115" s="172"/>
      <c r="E115" s="25" t="s">
        <v>15</v>
      </c>
      <c r="F115" s="26">
        <v>134</v>
      </c>
      <c r="G115" s="27" t="s">
        <v>89</v>
      </c>
      <c r="H115" s="26">
        <v>6470000000</v>
      </c>
      <c r="I115" s="33">
        <v>0</v>
      </c>
      <c r="J115" s="33"/>
      <c r="K115" s="33">
        <v>0</v>
      </c>
      <c r="L115" s="35">
        <v>0</v>
      </c>
      <c r="M115" s="33">
        <f>M124+M126+M127</f>
        <v>26434.600000000002</v>
      </c>
      <c r="N115" s="33">
        <f>N119+N121</f>
        <v>24703</v>
      </c>
      <c r="O115" s="51">
        <f>O121+O133</f>
        <v>1729.5</v>
      </c>
      <c r="P115" s="42"/>
      <c r="Q115" s="42"/>
    </row>
    <row r="116" spans="2:17" ht="13.5" x14ac:dyDescent="0.2">
      <c r="B116" s="169"/>
      <c r="C116" s="169"/>
      <c r="D116" s="172"/>
      <c r="E116" s="25" t="s">
        <v>16</v>
      </c>
      <c r="F116" s="26">
        <v>134</v>
      </c>
      <c r="G116" s="27" t="s">
        <v>89</v>
      </c>
      <c r="H116" s="26">
        <v>6470000000</v>
      </c>
      <c r="I116" s="33">
        <v>0</v>
      </c>
      <c r="J116" s="33"/>
      <c r="K116" s="33">
        <v>0</v>
      </c>
      <c r="L116" s="35">
        <v>0</v>
      </c>
      <c r="M116" s="33">
        <v>0</v>
      </c>
      <c r="N116" s="33">
        <v>0</v>
      </c>
      <c r="O116" s="51">
        <v>0</v>
      </c>
      <c r="P116" s="42"/>
      <c r="Q116" s="42"/>
    </row>
    <row r="117" spans="2:17" ht="13.5" x14ac:dyDescent="0.2">
      <c r="B117" s="170"/>
      <c r="C117" s="170"/>
      <c r="D117" s="173"/>
      <c r="E117" s="25" t="s">
        <v>17</v>
      </c>
      <c r="F117" s="26">
        <v>134</v>
      </c>
      <c r="G117" s="27" t="s">
        <v>89</v>
      </c>
      <c r="H117" s="26">
        <v>6470000000</v>
      </c>
      <c r="I117" s="33">
        <v>0</v>
      </c>
      <c r="J117" s="33"/>
      <c r="K117" s="33">
        <v>0</v>
      </c>
      <c r="L117" s="35">
        <v>0</v>
      </c>
      <c r="M117" s="33">
        <f>M130+M129</f>
        <v>387.4</v>
      </c>
      <c r="N117" s="33">
        <f>N122+N128</f>
        <v>2236.4</v>
      </c>
      <c r="O117" s="52">
        <f>O128+O129+O134</f>
        <v>17.5</v>
      </c>
      <c r="P117" s="43"/>
      <c r="Q117" s="43"/>
    </row>
    <row r="118" spans="2:17" ht="12" customHeight="1" x14ac:dyDescent="0.2">
      <c r="B118" s="154">
        <v>29</v>
      </c>
      <c r="C118" s="154" t="s">
        <v>86</v>
      </c>
      <c r="D118" s="153" t="s">
        <v>87</v>
      </c>
      <c r="E118" s="154" t="s">
        <v>20</v>
      </c>
      <c r="F118" s="46">
        <v>134</v>
      </c>
      <c r="G118" s="47" t="s">
        <v>89</v>
      </c>
      <c r="H118" s="46" t="s">
        <v>90</v>
      </c>
      <c r="I118" s="45">
        <v>0</v>
      </c>
      <c r="J118" s="45"/>
      <c r="K118" s="45">
        <v>0</v>
      </c>
      <c r="L118" s="24">
        <v>0</v>
      </c>
      <c r="M118" s="45">
        <f>M123+M124+M130</f>
        <v>22685.100000000002</v>
      </c>
      <c r="N118" s="45">
        <v>0</v>
      </c>
      <c r="O118" s="53">
        <v>0</v>
      </c>
      <c r="P118" s="43"/>
      <c r="Q118" s="43"/>
    </row>
    <row r="119" spans="2:17" ht="12.75" customHeight="1" x14ac:dyDescent="0.2">
      <c r="B119" s="154"/>
      <c r="C119" s="154"/>
      <c r="D119" s="153"/>
      <c r="E119" s="154"/>
      <c r="F119" s="46">
        <v>134</v>
      </c>
      <c r="G119" s="47" t="s">
        <v>89</v>
      </c>
      <c r="H119" s="46" t="s">
        <v>99</v>
      </c>
      <c r="I119" s="45">
        <v>0</v>
      </c>
      <c r="J119" s="45"/>
      <c r="K119" s="45">
        <v>0</v>
      </c>
      <c r="L119" s="24">
        <v>0</v>
      </c>
      <c r="M119" s="67">
        <f t="shared" ref="M119:N119" si="1">M126</f>
        <v>3971.4</v>
      </c>
      <c r="N119" s="45">
        <f t="shared" si="1"/>
        <v>23724.400000000001</v>
      </c>
      <c r="O119" s="53">
        <f>O126</f>
        <v>40842</v>
      </c>
      <c r="P119" s="43"/>
      <c r="Q119" s="43"/>
    </row>
    <row r="120" spans="2:17" ht="12.75" customHeight="1" x14ac:dyDescent="0.2">
      <c r="B120" s="154"/>
      <c r="C120" s="154"/>
      <c r="D120" s="153"/>
      <c r="E120" s="154"/>
      <c r="F120" s="72">
        <v>134</v>
      </c>
      <c r="G120" s="70" t="s">
        <v>89</v>
      </c>
      <c r="H120" s="72">
        <v>6400040010</v>
      </c>
      <c r="I120" s="68">
        <v>0</v>
      </c>
      <c r="J120" s="68"/>
      <c r="K120" s="68">
        <v>0</v>
      </c>
      <c r="L120" s="71">
        <v>0</v>
      </c>
      <c r="M120" s="67">
        <v>0</v>
      </c>
      <c r="N120" s="68">
        <f>N128</f>
        <v>2226.5</v>
      </c>
      <c r="O120" s="69">
        <f>O128</f>
        <v>0</v>
      </c>
      <c r="P120" s="43"/>
      <c r="Q120" s="43"/>
    </row>
    <row r="121" spans="2:17" ht="12" customHeight="1" x14ac:dyDescent="0.2">
      <c r="B121" s="154"/>
      <c r="C121" s="154"/>
      <c r="D121" s="153"/>
      <c r="E121" s="154"/>
      <c r="F121" s="46">
        <v>134</v>
      </c>
      <c r="G121" s="47" t="s">
        <v>89</v>
      </c>
      <c r="H121" s="46" t="s">
        <v>95</v>
      </c>
      <c r="I121" s="45">
        <v>0</v>
      </c>
      <c r="J121" s="45"/>
      <c r="K121" s="45">
        <v>0</v>
      </c>
      <c r="L121" s="24">
        <v>0</v>
      </c>
      <c r="M121" s="45">
        <f>M127</f>
        <v>163.80000000000001</v>
      </c>
      <c r="N121" s="45">
        <f>N127</f>
        <v>978.6</v>
      </c>
      <c r="O121" s="53">
        <f>O127</f>
        <v>1684.7</v>
      </c>
      <c r="P121" s="43"/>
      <c r="Q121" s="43"/>
    </row>
    <row r="122" spans="2:17" ht="12.75" customHeight="1" x14ac:dyDescent="0.2">
      <c r="B122" s="154"/>
      <c r="C122" s="154"/>
      <c r="D122" s="153"/>
      <c r="E122" s="154"/>
      <c r="F122" s="46">
        <v>134</v>
      </c>
      <c r="G122" s="47" t="s">
        <v>89</v>
      </c>
      <c r="H122" s="46" t="s">
        <v>100</v>
      </c>
      <c r="I122" s="45">
        <v>0</v>
      </c>
      <c r="J122" s="45"/>
      <c r="K122" s="45">
        <v>0</v>
      </c>
      <c r="L122" s="24">
        <v>0</v>
      </c>
      <c r="M122" s="45">
        <f>M129</f>
        <v>1.7</v>
      </c>
      <c r="N122" s="45">
        <f>N129</f>
        <v>9.9</v>
      </c>
      <c r="O122" s="53">
        <f>O129</f>
        <v>17</v>
      </c>
      <c r="P122" s="43"/>
      <c r="Q122" s="43"/>
    </row>
    <row r="123" spans="2:17" ht="25.5" x14ac:dyDescent="0.2">
      <c r="B123" s="154"/>
      <c r="C123" s="154"/>
      <c r="D123" s="153"/>
      <c r="E123" s="45" t="s">
        <v>14</v>
      </c>
      <c r="F123" s="46">
        <v>134</v>
      </c>
      <c r="G123" s="47" t="s">
        <v>89</v>
      </c>
      <c r="H123" s="46" t="s">
        <v>90</v>
      </c>
      <c r="I123" s="45">
        <v>0</v>
      </c>
      <c r="J123" s="45"/>
      <c r="K123" s="45">
        <v>0</v>
      </c>
      <c r="L123" s="24">
        <v>0</v>
      </c>
      <c r="M123" s="45">
        <v>0</v>
      </c>
      <c r="N123" s="45">
        <v>0</v>
      </c>
      <c r="O123" s="53">
        <v>0</v>
      </c>
      <c r="P123" s="43"/>
      <c r="Q123" s="43"/>
    </row>
    <row r="124" spans="2:17" ht="12.75" customHeight="1" x14ac:dyDescent="0.2">
      <c r="B124" s="154"/>
      <c r="C124" s="154"/>
      <c r="D124" s="153"/>
      <c r="E124" s="154" t="s">
        <v>15</v>
      </c>
      <c r="F124" s="153">
        <v>134</v>
      </c>
      <c r="G124" s="155" t="s">
        <v>89</v>
      </c>
      <c r="H124" s="153" t="s">
        <v>90</v>
      </c>
      <c r="I124" s="154">
        <v>0</v>
      </c>
      <c r="J124" s="45"/>
      <c r="K124" s="154">
        <v>0</v>
      </c>
      <c r="L124" s="156">
        <v>0</v>
      </c>
      <c r="M124" s="154">
        <v>22299.4</v>
      </c>
      <c r="N124" s="154">
        <v>0</v>
      </c>
      <c r="O124" s="199">
        <v>0</v>
      </c>
      <c r="P124" s="43"/>
      <c r="Q124" s="43"/>
    </row>
    <row r="125" spans="2:17" ht="3" customHeight="1" x14ac:dyDescent="0.2">
      <c r="B125" s="154"/>
      <c r="C125" s="154"/>
      <c r="D125" s="153"/>
      <c r="E125" s="154"/>
      <c r="F125" s="153"/>
      <c r="G125" s="155"/>
      <c r="H125" s="153"/>
      <c r="I125" s="154"/>
      <c r="J125" s="45"/>
      <c r="K125" s="154"/>
      <c r="L125" s="156"/>
      <c r="M125" s="154"/>
      <c r="N125" s="154"/>
      <c r="O125" s="199"/>
      <c r="P125" s="43"/>
      <c r="Q125" s="43"/>
    </row>
    <row r="126" spans="2:17" ht="15" customHeight="1" x14ac:dyDescent="0.2">
      <c r="B126" s="154"/>
      <c r="C126" s="154"/>
      <c r="D126" s="153"/>
      <c r="E126" s="154"/>
      <c r="F126" s="46">
        <v>134</v>
      </c>
      <c r="G126" s="47" t="s">
        <v>89</v>
      </c>
      <c r="H126" s="109" t="s">
        <v>99</v>
      </c>
      <c r="I126" s="45">
        <v>0</v>
      </c>
      <c r="J126" s="45"/>
      <c r="K126" s="45">
        <v>0</v>
      </c>
      <c r="L126" s="24">
        <v>0</v>
      </c>
      <c r="M126" s="67">
        <v>3971.4</v>
      </c>
      <c r="N126" s="45">
        <v>23724.400000000001</v>
      </c>
      <c r="O126" s="53">
        <v>40842</v>
      </c>
      <c r="P126" s="43"/>
      <c r="Q126" s="43"/>
    </row>
    <row r="127" spans="2:17" ht="14.25" customHeight="1" x14ac:dyDescent="0.2">
      <c r="B127" s="154"/>
      <c r="C127" s="154"/>
      <c r="D127" s="153"/>
      <c r="E127" s="197"/>
      <c r="F127" s="46">
        <v>134</v>
      </c>
      <c r="G127" s="47" t="s">
        <v>89</v>
      </c>
      <c r="H127" s="46" t="s">
        <v>95</v>
      </c>
      <c r="I127" s="45">
        <v>0</v>
      </c>
      <c r="J127" s="45"/>
      <c r="K127" s="45">
        <v>0</v>
      </c>
      <c r="L127" s="24">
        <v>0</v>
      </c>
      <c r="M127" s="45">
        <v>163.80000000000001</v>
      </c>
      <c r="N127" s="45">
        <v>978.6</v>
      </c>
      <c r="O127" s="53">
        <v>1684.7</v>
      </c>
      <c r="P127" s="43"/>
      <c r="Q127" s="43"/>
    </row>
    <row r="128" spans="2:17" ht="14.25" customHeight="1" x14ac:dyDescent="0.2">
      <c r="B128" s="154"/>
      <c r="C128" s="154"/>
      <c r="D128" s="153"/>
      <c r="E128" s="136" t="s">
        <v>17</v>
      </c>
      <c r="F128" s="72">
        <v>134</v>
      </c>
      <c r="G128" s="70" t="s">
        <v>89</v>
      </c>
      <c r="H128" s="72">
        <v>6400040010</v>
      </c>
      <c r="I128" s="68">
        <v>0</v>
      </c>
      <c r="J128" s="68"/>
      <c r="K128" s="68">
        <v>0</v>
      </c>
      <c r="L128" s="71">
        <v>0</v>
      </c>
      <c r="M128" s="68">
        <v>0</v>
      </c>
      <c r="N128" s="68">
        <v>2226.5</v>
      </c>
      <c r="O128" s="69">
        <v>0</v>
      </c>
      <c r="P128" s="43"/>
      <c r="Q128" s="43"/>
    </row>
    <row r="129" spans="2:17" ht="14.25" customHeight="1" x14ac:dyDescent="0.2">
      <c r="B129" s="154"/>
      <c r="C129" s="154"/>
      <c r="D129" s="153"/>
      <c r="E129" s="178"/>
      <c r="F129" s="46">
        <v>134</v>
      </c>
      <c r="G129" s="47" t="s">
        <v>89</v>
      </c>
      <c r="H129" s="46" t="s">
        <v>100</v>
      </c>
      <c r="I129" s="45">
        <v>0</v>
      </c>
      <c r="J129" s="45"/>
      <c r="K129" s="45">
        <v>0</v>
      </c>
      <c r="L129" s="24">
        <v>0</v>
      </c>
      <c r="M129" s="45">
        <v>1.7</v>
      </c>
      <c r="N129" s="45">
        <v>9.9</v>
      </c>
      <c r="O129" s="53">
        <v>17</v>
      </c>
      <c r="P129" s="43"/>
      <c r="Q129" s="43"/>
    </row>
    <row r="130" spans="2:17" ht="12" customHeight="1" x14ac:dyDescent="0.2">
      <c r="B130" s="154"/>
      <c r="C130" s="154"/>
      <c r="D130" s="153"/>
      <c r="E130" s="178"/>
      <c r="F130" s="153">
        <v>134</v>
      </c>
      <c r="G130" s="155" t="s">
        <v>89</v>
      </c>
      <c r="H130" s="153" t="s">
        <v>90</v>
      </c>
      <c r="I130" s="154">
        <v>0</v>
      </c>
      <c r="J130" s="45"/>
      <c r="K130" s="154">
        <v>0</v>
      </c>
      <c r="L130" s="156">
        <v>0</v>
      </c>
      <c r="M130" s="154">
        <v>385.7</v>
      </c>
      <c r="N130" s="154">
        <v>0</v>
      </c>
      <c r="O130" s="199">
        <v>0</v>
      </c>
      <c r="P130" s="43"/>
      <c r="Q130" s="43"/>
    </row>
    <row r="131" spans="2:17" ht="8.25" customHeight="1" x14ac:dyDescent="0.2">
      <c r="B131" s="154"/>
      <c r="C131" s="154"/>
      <c r="D131" s="153"/>
      <c r="E131" s="179"/>
      <c r="F131" s="153"/>
      <c r="G131" s="155"/>
      <c r="H131" s="153"/>
      <c r="I131" s="154"/>
      <c r="J131" s="45"/>
      <c r="K131" s="154"/>
      <c r="L131" s="156"/>
      <c r="M131" s="154"/>
      <c r="N131" s="154"/>
      <c r="O131" s="199"/>
      <c r="P131" s="43"/>
      <c r="Q131" s="43"/>
    </row>
    <row r="132" spans="2:17" ht="27.75" customHeight="1" x14ac:dyDescent="0.2">
      <c r="B132" s="136"/>
      <c r="C132" s="136" t="s">
        <v>122</v>
      </c>
      <c r="D132" s="134" t="s">
        <v>121</v>
      </c>
      <c r="E132" s="200" t="s">
        <v>20</v>
      </c>
      <c r="F132" s="109">
        <v>134</v>
      </c>
      <c r="G132" s="107" t="s">
        <v>82</v>
      </c>
      <c r="H132" s="109" t="s">
        <v>99</v>
      </c>
      <c r="I132" s="105">
        <v>0</v>
      </c>
      <c r="J132" s="105"/>
      <c r="K132" s="105">
        <v>0</v>
      </c>
      <c r="L132" s="108">
        <v>0</v>
      </c>
      <c r="M132" s="105">
        <v>0</v>
      </c>
      <c r="N132" s="105">
        <v>0</v>
      </c>
      <c r="O132" s="106">
        <f>O135</f>
        <v>1085.0999999999999</v>
      </c>
      <c r="P132" s="43"/>
      <c r="Q132" s="43"/>
    </row>
    <row r="133" spans="2:17" ht="16.5" customHeight="1" x14ac:dyDescent="0.2">
      <c r="B133" s="149"/>
      <c r="C133" s="149"/>
      <c r="D133" s="198"/>
      <c r="E133" s="178"/>
      <c r="F133" s="109">
        <v>134</v>
      </c>
      <c r="G133" s="107" t="s">
        <v>82</v>
      </c>
      <c r="H133" s="109" t="s">
        <v>95</v>
      </c>
      <c r="I133" s="105">
        <v>0</v>
      </c>
      <c r="J133" s="105"/>
      <c r="K133" s="105">
        <v>0</v>
      </c>
      <c r="L133" s="108">
        <v>0</v>
      </c>
      <c r="M133" s="105">
        <v>0</v>
      </c>
      <c r="N133" s="105">
        <v>0</v>
      </c>
      <c r="O133" s="106">
        <f>O136</f>
        <v>44.8</v>
      </c>
      <c r="P133" s="43"/>
      <c r="Q133" s="43"/>
    </row>
    <row r="134" spans="2:17" ht="16.5" customHeight="1" x14ac:dyDescent="0.2">
      <c r="B134" s="149"/>
      <c r="C134" s="149"/>
      <c r="D134" s="198"/>
      <c r="E134" s="179"/>
      <c r="F134" s="109">
        <v>134</v>
      </c>
      <c r="G134" s="107" t="s">
        <v>82</v>
      </c>
      <c r="H134" s="109" t="s">
        <v>100</v>
      </c>
      <c r="I134" s="105">
        <v>0</v>
      </c>
      <c r="J134" s="105"/>
      <c r="K134" s="105">
        <v>0</v>
      </c>
      <c r="L134" s="108">
        <v>0</v>
      </c>
      <c r="M134" s="105">
        <v>0</v>
      </c>
      <c r="N134" s="105">
        <v>0</v>
      </c>
      <c r="O134" s="106">
        <f>O137</f>
        <v>0.5</v>
      </c>
      <c r="P134" s="43"/>
      <c r="Q134" s="43"/>
    </row>
    <row r="135" spans="2:17" ht="14.25" customHeight="1" x14ac:dyDescent="0.2">
      <c r="B135" s="149"/>
      <c r="C135" s="149"/>
      <c r="D135" s="198"/>
      <c r="E135" s="104" t="s">
        <v>14</v>
      </c>
      <c r="F135" s="109">
        <v>134</v>
      </c>
      <c r="G135" s="107" t="s">
        <v>82</v>
      </c>
      <c r="H135" s="109" t="s">
        <v>99</v>
      </c>
      <c r="I135" s="105">
        <v>0</v>
      </c>
      <c r="J135" s="105"/>
      <c r="K135" s="105">
        <v>0</v>
      </c>
      <c r="L135" s="108">
        <v>0</v>
      </c>
      <c r="M135" s="105">
        <v>0</v>
      </c>
      <c r="N135" s="105">
        <v>0</v>
      </c>
      <c r="O135" s="106">
        <v>1085.0999999999999</v>
      </c>
      <c r="P135" s="43"/>
      <c r="Q135" s="43"/>
    </row>
    <row r="136" spans="2:17" ht="14.25" customHeight="1" x14ac:dyDescent="0.2">
      <c r="B136" s="149"/>
      <c r="C136" s="149"/>
      <c r="D136" s="198"/>
      <c r="E136" s="104" t="s">
        <v>15</v>
      </c>
      <c r="F136" s="109">
        <v>134</v>
      </c>
      <c r="G136" s="107" t="s">
        <v>82</v>
      </c>
      <c r="H136" s="109" t="s">
        <v>95</v>
      </c>
      <c r="I136" s="105">
        <v>0</v>
      </c>
      <c r="J136" s="105"/>
      <c r="K136" s="105">
        <v>0</v>
      </c>
      <c r="L136" s="108">
        <v>0</v>
      </c>
      <c r="M136" s="105">
        <v>0</v>
      </c>
      <c r="N136" s="105">
        <v>0</v>
      </c>
      <c r="O136" s="106">
        <v>44.8</v>
      </c>
      <c r="P136" s="43"/>
      <c r="Q136" s="43"/>
    </row>
    <row r="137" spans="2:17" ht="13.5" customHeight="1" x14ac:dyDescent="0.2">
      <c r="B137" s="149"/>
      <c r="C137" s="149"/>
      <c r="D137" s="198"/>
      <c r="E137" s="200" t="s">
        <v>17</v>
      </c>
      <c r="F137" s="134">
        <v>134</v>
      </c>
      <c r="G137" s="141" t="s">
        <v>82</v>
      </c>
      <c r="H137" s="134" t="s">
        <v>100</v>
      </c>
      <c r="I137" s="136">
        <v>0</v>
      </c>
      <c r="J137" s="136"/>
      <c r="K137" s="136">
        <v>0</v>
      </c>
      <c r="L137" s="136">
        <v>0</v>
      </c>
      <c r="M137" s="136">
        <v>0</v>
      </c>
      <c r="N137" s="136">
        <v>0</v>
      </c>
      <c r="O137" s="136">
        <v>0.5</v>
      </c>
      <c r="P137" s="43"/>
      <c r="Q137" s="43"/>
    </row>
    <row r="138" spans="2:17" ht="8.25" customHeight="1" x14ac:dyDescent="0.2">
      <c r="B138" s="137"/>
      <c r="C138" s="137"/>
      <c r="D138" s="135"/>
      <c r="E138" s="179"/>
      <c r="F138" s="135"/>
      <c r="G138" s="142"/>
      <c r="H138" s="135"/>
      <c r="I138" s="137"/>
      <c r="J138" s="137"/>
      <c r="K138" s="137"/>
      <c r="L138" s="137"/>
      <c r="M138" s="137"/>
      <c r="N138" s="137"/>
      <c r="O138" s="137"/>
      <c r="P138" s="43"/>
      <c r="Q138" s="43"/>
    </row>
    <row r="139" spans="2:17" ht="15" customHeight="1" x14ac:dyDescent="0.2">
      <c r="B139" s="167">
        <v>30</v>
      </c>
      <c r="C139" s="168" t="s">
        <v>104</v>
      </c>
      <c r="D139" s="171" t="s">
        <v>105</v>
      </c>
      <c r="E139" s="33" t="s">
        <v>20</v>
      </c>
      <c r="F139" s="34">
        <v>134</v>
      </c>
      <c r="G139" s="36" t="s">
        <v>106</v>
      </c>
      <c r="H139" s="34">
        <v>6480000000</v>
      </c>
      <c r="I139" s="33">
        <v>0</v>
      </c>
      <c r="J139" s="33"/>
      <c r="K139" s="33">
        <v>0</v>
      </c>
      <c r="L139" s="35">
        <v>0</v>
      </c>
      <c r="M139" s="33">
        <f>M141+M143</f>
        <v>0</v>
      </c>
      <c r="N139" s="33">
        <f>N141+N142+N143</f>
        <v>1861.1000000000001</v>
      </c>
      <c r="O139" s="51">
        <f>O143</f>
        <v>1485.9</v>
      </c>
      <c r="P139" s="43"/>
      <c r="Q139" s="43"/>
    </row>
    <row r="140" spans="2:17" ht="26.25" customHeight="1" x14ac:dyDescent="0.2">
      <c r="B140" s="167"/>
      <c r="C140" s="169"/>
      <c r="D140" s="172"/>
      <c r="E140" s="33" t="s">
        <v>14</v>
      </c>
      <c r="F140" s="34">
        <v>134</v>
      </c>
      <c r="G140" s="36" t="s">
        <v>106</v>
      </c>
      <c r="H140" s="34">
        <v>6480000000</v>
      </c>
      <c r="I140" s="33">
        <v>0</v>
      </c>
      <c r="J140" s="33"/>
      <c r="K140" s="33">
        <v>0</v>
      </c>
      <c r="L140" s="35">
        <v>0</v>
      </c>
      <c r="M140" s="33">
        <v>0</v>
      </c>
      <c r="N140" s="33">
        <v>0</v>
      </c>
      <c r="O140" s="51">
        <v>0</v>
      </c>
      <c r="P140" s="43"/>
      <c r="Q140" s="43"/>
    </row>
    <row r="141" spans="2:17" ht="14.25" customHeight="1" x14ac:dyDescent="0.2">
      <c r="B141" s="167"/>
      <c r="C141" s="169"/>
      <c r="D141" s="172"/>
      <c r="E141" s="33" t="s">
        <v>15</v>
      </c>
      <c r="F141" s="34">
        <v>134</v>
      </c>
      <c r="G141" s="36" t="s">
        <v>106</v>
      </c>
      <c r="H141" s="34">
        <v>6480000000</v>
      </c>
      <c r="I141" s="33">
        <v>0</v>
      </c>
      <c r="J141" s="33"/>
      <c r="K141" s="33">
        <v>0</v>
      </c>
      <c r="L141" s="35">
        <v>0</v>
      </c>
      <c r="M141" s="33">
        <f>M155+M157+M158</f>
        <v>0</v>
      </c>
      <c r="N141" s="33">
        <v>0</v>
      </c>
      <c r="O141" s="51">
        <v>0</v>
      </c>
      <c r="P141" s="43"/>
      <c r="Q141" s="43"/>
    </row>
    <row r="142" spans="2:17" ht="13.5" customHeight="1" x14ac:dyDescent="0.2">
      <c r="B142" s="167"/>
      <c r="C142" s="169"/>
      <c r="D142" s="172"/>
      <c r="E142" s="33" t="s">
        <v>16</v>
      </c>
      <c r="F142" s="34">
        <v>134</v>
      </c>
      <c r="G142" s="36" t="s">
        <v>106</v>
      </c>
      <c r="H142" s="34">
        <v>6480000000</v>
      </c>
      <c r="I142" s="33">
        <v>0</v>
      </c>
      <c r="J142" s="33"/>
      <c r="K142" s="33">
        <v>0</v>
      </c>
      <c r="L142" s="35">
        <v>0</v>
      </c>
      <c r="M142" s="33">
        <v>0</v>
      </c>
      <c r="N142" s="33">
        <f>N146</f>
        <v>1786.66</v>
      </c>
      <c r="O142" s="51">
        <v>0</v>
      </c>
      <c r="P142" s="43"/>
      <c r="Q142" s="43"/>
    </row>
    <row r="143" spans="2:17" ht="12.75" customHeight="1" x14ac:dyDescent="0.2">
      <c r="B143" s="167"/>
      <c r="C143" s="170"/>
      <c r="D143" s="173"/>
      <c r="E143" s="33" t="s">
        <v>17</v>
      </c>
      <c r="F143" s="34">
        <v>134</v>
      </c>
      <c r="G143" s="36" t="s">
        <v>106</v>
      </c>
      <c r="H143" s="34">
        <v>6480000000</v>
      </c>
      <c r="I143" s="33">
        <v>0</v>
      </c>
      <c r="J143" s="33"/>
      <c r="K143" s="33">
        <v>0</v>
      </c>
      <c r="L143" s="35">
        <v>0</v>
      </c>
      <c r="M143" s="33">
        <f>M161+M160</f>
        <v>0</v>
      </c>
      <c r="N143" s="33">
        <f>N148+N159</f>
        <v>74.44</v>
      </c>
      <c r="O143" s="52">
        <f>O154</f>
        <v>1485.9</v>
      </c>
      <c r="P143" s="43"/>
      <c r="Q143" s="43"/>
    </row>
    <row r="144" spans="2:17" ht="13.5" customHeight="1" x14ac:dyDescent="0.2">
      <c r="B144" s="136">
        <v>31</v>
      </c>
      <c r="C144" s="136" t="s">
        <v>107</v>
      </c>
      <c r="D144" s="153" t="s">
        <v>108</v>
      </c>
      <c r="E144" s="87" t="s">
        <v>20</v>
      </c>
      <c r="F144" s="81">
        <v>134</v>
      </c>
      <c r="G144" s="88" t="s">
        <v>106</v>
      </c>
      <c r="H144" s="81">
        <v>6480095650</v>
      </c>
      <c r="I144" s="79">
        <v>0</v>
      </c>
      <c r="J144" s="79"/>
      <c r="K144" s="79">
        <v>0</v>
      </c>
      <c r="L144" s="80">
        <v>0</v>
      </c>
      <c r="M144" s="79">
        <v>0</v>
      </c>
      <c r="N144" s="79"/>
      <c r="O144" s="86"/>
      <c r="P144" s="43"/>
      <c r="Q144" s="43"/>
    </row>
    <row r="145" spans="2:17" ht="27" customHeight="1" x14ac:dyDescent="0.2">
      <c r="B145" s="149"/>
      <c r="C145" s="149"/>
      <c r="D145" s="153"/>
      <c r="E145" s="87" t="s">
        <v>15</v>
      </c>
      <c r="F145" s="81">
        <v>134</v>
      </c>
      <c r="G145" s="88" t="s">
        <v>106</v>
      </c>
      <c r="H145" s="81">
        <v>6480095650</v>
      </c>
      <c r="I145" s="79">
        <v>0</v>
      </c>
      <c r="J145" s="79"/>
      <c r="K145" s="79">
        <v>0</v>
      </c>
      <c r="L145" s="80">
        <v>0</v>
      </c>
      <c r="M145" s="79">
        <v>0</v>
      </c>
      <c r="N145" s="79"/>
      <c r="O145" s="86"/>
      <c r="P145" s="43"/>
      <c r="Q145" s="43"/>
    </row>
    <row r="146" spans="2:17" ht="13.5" customHeight="1" x14ac:dyDescent="0.2">
      <c r="B146" s="149"/>
      <c r="C146" s="149"/>
      <c r="D146" s="153"/>
      <c r="E146" s="154" t="s">
        <v>16</v>
      </c>
      <c r="F146" s="153">
        <v>134</v>
      </c>
      <c r="G146" s="155" t="s">
        <v>106</v>
      </c>
      <c r="H146" s="153">
        <v>6480095650</v>
      </c>
      <c r="I146" s="154">
        <v>0</v>
      </c>
      <c r="J146" s="79"/>
      <c r="K146" s="154">
        <v>0</v>
      </c>
      <c r="L146" s="156">
        <v>0</v>
      </c>
      <c r="M146" s="154">
        <v>0</v>
      </c>
      <c r="N146" s="154">
        <v>1786.66</v>
      </c>
      <c r="O146" s="140"/>
      <c r="P146" s="43"/>
      <c r="Q146" s="43"/>
    </row>
    <row r="147" spans="2:17" ht="10.5" customHeight="1" x14ac:dyDescent="0.2">
      <c r="B147" s="149"/>
      <c r="C147" s="149"/>
      <c r="D147" s="153"/>
      <c r="E147" s="154"/>
      <c r="F147" s="153"/>
      <c r="G147" s="155"/>
      <c r="H147" s="153"/>
      <c r="I147" s="154"/>
      <c r="J147" s="79"/>
      <c r="K147" s="154"/>
      <c r="L147" s="156"/>
      <c r="M147" s="154"/>
      <c r="N147" s="154"/>
      <c r="O147" s="140"/>
      <c r="P147" s="43"/>
      <c r="Q147" s="43"/>
    </row>
    <row r="148" spans="2:17" ht="16.5" customHeight="1" x14ac:dyDescent="0.2">
      <c r="B148" s="149"/>
      <c r="C148" s="149"/>
      <c r="D148" s="153"/>
      <c r="E148" s="154" t="s">
        <v>17</v>
      </c>
      <c r="F148" s="153">
        <v>134</v>
      </c>
      <c r="G148" s="155" t="s">
        <v>106</v>
      </c>
      <c r="H148" s="153">
        <v>6480095650</v>
      </c>
      <c r="I148" s="154">
        <v>0</v>
      </c>
      <c r="J148" s="79"/>
      <c r="K148" s="154">
        <v>0</v>
      </c>
      <c r="L148" s="156">
        <v>0</v>
      </c>
      <c r="M148" s="154">
        <v>0</v>
      </c>
      <c r="N148" s="154">
        <v>74.44</v>
      </c>
      <c r="O148" s="140"/>
      <c r="P148" s="43"/>
      <c r="Q148" s="43"/>
    </row>
    <row r="149" spans="2:17" ht="9.75" customHeight="1" x14ac:dyDescent="0.2">
      <c r="B149" s="149"/>
      <c r="C149" s="149"/>
      <c r="D149" s="153"/>
      <c r="E149" s="154"/>
      <c r="F149" s="153"/>
      <c r="G149" s="155"/>
      <c r="H149" s="153"/>
      <c r="I149" s="154"/>
      <c r="J149" s="79"/>
      <c r="K149" s="154"/>
      <c r="L149" s="156"/>
      <c r="M149" s="154"/>
      <c r="N149" s="154"/>
      <c r="O149" s="140"/>
      <c r="P149" s="43"/>
      <c r="Q149" s="43"/>
    </row>
    <row r="150" spans="2:17" ht="15.75" customHeight="1" x14ac:dyDescent="0.2">
      <c r="B150" s="178"/>
      <c r="C150" s="178"/>
      <c r="D150" s="134" t="s">
        <v>118</v>
      </c>
      <c r="E150" s="97" t="s">
        <v>20</v>
      </c>
      <c r="F150" s="100">
        <v>134</v>
      </c>
      <c r="G150" s="98" t="s">
        <v>106</v>
      </c>
      <c r="H150" s="100">
        <v>6480095580</v>
      </c>
      <c r="I150" s="97">
        <v>0</v>
      </c>
      <c r="J150" s="97"/>
      <c r="K150" s="97">
        <v>0</v>
      </c>
      <c r="L150" s="99">
        <v>0</v>
      </c>
      <c r="M150" s="97">
        <v>0</v>
      </c>
      <c r="N150" s="97">
        <v>0</v>
      </c>
      <c r="O150" s="101">
        <f>O154</f>
        <v>1485.9</v>
      </c>
      <c r="P150" s="43"/>
      <c r="Q150" s="43"/>
    </row>
    <row r="151" spans="2:17" ht="19.5" customHeight="1" x14ac:dyDescent="0.2">
      <c r="B151" s="178"/>
      <c r="C151" s="178"/>
      <c r="D151" s="198"/>
      <c r="E151" s="97" t="s">
        <v>15</v>
      </c>
      <c r="F151" s="100">
        <v>134</v>
      </c>
      <c r="G151" s="98" t="s">
        <v>106</v>
      </c>
      <c r="H151" s="100">
        <v>6480095580</v>
      </c>
      <c r="I151" s="97">
        <v>0</v>
      </c>
      <c r="J151" s="97"/>
      <c r="K151" s="97">
        <v>0</v>
      </c>
      <c r="L151" s="99">
        <v>0</v>
      </c>
      <c r="M151" s="97">
        <v>0</v>
      </c>
      <c r="N151" s="97">
        <v>0</v>
      </c>
      <c r="O151" s="101">
        <v>0</v>
      </c>
      <c r="P151" s="43"/>
      <c r="Q151" s="43"/>
    </row>
    <row r="152" spans="2:17" ht="12.75" customHeight="1" x14ac:dyDescent="0.2">
      <c r="B152" s="178"/>
      <c r="C152" s="178"/>
      <c r="D152" s="198"/>
      <c r="E152" s="154" t="s">
        <v>16</v>
      </c>
      <c r="F152" s="100">
        <v>134</v>
      </c>
      <c r="G152" s="98" t="s">
        <v>106</v>
      </c>
      <c r="H152" s="100">
        <v>6480095580</v>
      </c>
      <c r="I152" s="97">
        <v>0</v>
      </c>
      <c r="J152" s="97"/>
      <c r="K152" s="97">
        <v>0</v>
      </c>
      <c r="L152" s="99">
        <v>0</v>
      </c>
      <c r="M152" s="97">
        <v>0</v>
      </c>
      <c r="N152" s="97">
        <v>0</v>
      </c>
      <c r="O152" s="101">
        <v>0</v>
      </c>
      <c r="P152" s="43"/>
      <c r="Q152" s="43"/>
    </row>
    <row r="153" spans="2:17" ht="1.5" customHeight="1" x14ac:dyDescent="0.2">
      <c r="B153" s="178"/>
      <c r="C153" s="178"/>
      <c r="D153" s="198"/>
      <c r="E153" s="154"/>
      <c r="F153" s="100">
        <v>134</v>
      </c>
      <c r="G153" s="98" t="s">
        <v>106</v>
      </c>
      <c r="H153" s="100"/>
      <c r="I153" s="97"/>
      <c r="J153" s="97"/>
      <c r="K153" s="97"/>
      <c r="L153" s="99"/>
      <c r="M153" s="97"/>
      <c r="N153" s="97"/>
      <c r="O153" s="101"/>
      <c r="P153" s="43"/>
      <c r="Q153" s="43"/>
    </row>
    <row r="154" spans="2:17" ht="15.75" customHeight="1" x14ac:dyDescent="0.2">
      <c r="B154" s="179"/>
      <c r="C154" s="179"/>
      <c r="D154" s="135"/>
      <c r="E154" s="31" t="s">
        <v>17</v>
      </c>
      <c r="F154" s="100">
        <v>134</v>
      </c>
      <c r="G154" s="98" t="s">
        <v>106</v>
      </c>
      <c r="H154" s="100">
        <v>6480095580</v>
      </c>
      <c r="I154" s="97">
        <v>0</v>
      </c>
      <c r="J154" s="97"/>
      <c r="K154" s="97">
        <v>0</v>
      </c>
      <c r="L154" s="99">
        <v>0</v>
      </c>
      <c r="M154" s="97">
        <v>0</v>
      </c>
      <c r="N154" s="97">
        <v>0</v>
      </c>
      <c r="O154" s="101">
        <v>1485.9</v>
      </c>
      <c r="P154" s="43"/>
      <c r="Q154" s="43"/>
    </row>
    <row r="155" spans="2:17" ht="13.5" customHeight="1" x14ac:dyDescent="0.2">
      <c r="B155" s="143">
        <v>32</v>
      </c>
      <c r="C155" s="143" t="s">
        <v>112</v>
      </c>
      <c r="D155" s="146" t="s">
        <v>110</v>
      </c>
      <c r="E155" s="90" t="s">
        <v>20</v>
      </c>
      <c r="F155" s="92">
        <v>134</v>
      </c>
      <c r="G155" s="82" t="s">
        <v>111</v>
      </c>
      <c r="H155" s="92">
        <v>6400000000</v>
      </c>
      <c r="I155" s="90">
        <v>0</v>
      </c>
      <c r="J155" s="90">
        <v>0</v>
      </c>
      <c r="K155" s="90">
        <v>0</v>
      </c>
      <c r="L155" s="83">
        <v>0</v>
      </c>
      <c r="M155" s="90">
        <v>0</v>
      </c>
      <c r="N155" s="90">
        <v>0</v>
      </c>
      <c r="O155" s="84">
        <f>O157+O159</f>
        <v>583.1</v>
      </c>
    </row>
    <row r="156" spans="2:17" ht="27" x14ac:dyDescent="0.2">
      <c r="B156" s="144"/>
      <c r="C156" s="144"/>
      <c r="D156" s="147"/>
      <c r="E156" s="90" t="s">
        <v>14</v>
      </c>
      <c r="F156" s="92">
        <v>134</v>
      </c>
      <c r="G156" s="82" t="s">
        <v>111</v>
      </c>
      <c r="H156" s="92">
        <v>6400000000</v>
      </c>
      <c r="I156" s="90">
        <v>0</v>
      </c>
      <c r="J156" s="90">
        <v>0</v>
      </c>
      <c r="K156" s="90">
        <v>0</v>
      </c>
      <c r="L156" s="83">
        <v>0</v>
      </c>
      <c r="M156" s="90">
        <v>0</v>
      </c>
      <c r="N156" s="90"/>
      <c r="O156" s="84"/>
    </row>
    <row r="157" spans="2:17" ht="27" x14ac:dyDescent="0.2">
      <c r="B157" s="144"/>
      <c r="C157" s="144"/>
      <c r="D157" s="147"/>
      <c r="E157" s="90" t="s">
        <v>15</v>
      </c>
      <c r="F157" s="92">
        <v>134</v>
      </c>
      <c r="G157" s="82" t="s">
        <v>111</v>
      </c>
      <c r="H157" s="92">
        <v>6400000000</v>
      </c>
      <c r="I157" s="90">
        <v>0</v>
      </c>
      <c r="J157" s="90">
        <v>0</v>
      </c>
      <c r="K157" s="90">
        <v>0</v>
      </c>
      <c r="L157" s="83">
        <v>0</v>
      </c>
      <c r="M157" s="90">
        <v>0</v>
      </c>
      <c r="N157" s="90">
        <v>0</v>
      </c>
      <c r="O157" s="84">
        <f>O162</f>
        <v>563.6</v>
      </c>
    </row>
    <row r="158" spans="2:17" ht="13.5" x14ac:dyDescent="0.2">
      <c r="B158" s="144"/>
      <c r="C158" s="144"/>
      <c r="D158" s="147"/>
      <c r="E158" s="90"/>
      <c r="F158" s="92"/>
      <c r="G158" s="82"/>
      <c r="H158" s="92"/>
      <c r="I158" s="90"/>
      <c r="J158" s="90"/>
      <c r="K158" s="90"/>
      <c r="L158" s="83"/>
      <c r="M158" s="90"/>
      <c r="N158" s="90"/>
      <c r="O158" s="84"/>
    </row>
    <row r="159" spans="2:17" ht="13.5" x14ac:dyDescent="0.2">
      <c r="B159" s="145"/>
      <c r="C159" s="145"/>
      <c r="D159" s="148"/>
      <c r="E159" s="90" t="s">
        <v>17</v>
      </c>
      <c r="F159" s="92">
        <v>134</v>
      </c>
      <c r="G159" s="82" t="s">
        <v>111</v>
      </c>
      <c r="H159" s="92">
        <v>6400000000</v>
      </c>
      <c r="I159" s="90">
        <v>0</v>
      </c>
      <c r="J159" s="90">
        <v>0</v>
      </c>
      <c r="K159" s="90">
        <v>0</v>
      </c>
      <c r="L159" s="83">
        <v>0</v>
      </c>
      <c r="M159" s="90">
        <v>0</v>
      </c>
      <c r="N159" s="90">
        <v>0</v>
      </c>
      <c r="O159" s="85">
        <f>O164</f>
        <v>19.5</v>
      </c>
    </row>
    <row r="160" spans="2:17" ht="12.75" customHeight="1" x14ac:dyDescent="0.2">
      <c r="B160" s="136">
        <v>33</v>
      </c>
      <c r="C160" s="136" t="s">
        <v>113</v>
      </c>
      <c r="D160" s="150" t="s">
        <v>114</v>
      </c>
      <c r="E160" s="93" t="s">
        <v>20</v>
      </c>
      <c r="F160" s="94">
        <v>134</v>
      </c>
      <c r="G160" s="95" t="s">
        <v>111</v>
      </c>
      <c r="H160" s="102" t="s">
        <v>120</v>
      </c>
      <c r="I160" s="93">
        <v>0</v>
      </c>
      <c r="J160" s="93">
        <v>0</v>
      </c>
      <c r="K160" s="93">
        <v>0</v>
      </c>
      <c r="L160" s="96">
        <v>0</v>
      </c>
      <c r="M160" s="93">
        <v>0</v>
      </c>
      <c r="N160" s="93">
        <v>649.5</v>
      </c>
      <c r="O160" s="91">
        <f>O162+O164</f>
        <v>583.1</v>
      </c>
    </row>
    <row r="161" spans="2:15" ht="25.5" x14ac:dyDescent="0.2">
      <c r="B161" s="149"/>
      <c r="C161" s="149"/>
      <c r="D161" s="151"/>
      <c r="E161" s="93" t="s">
        <v>14</v>
      </c>
      <c r="F161" s="94">
        <v>134</v>
      </c>
      <c r="G161" s="95" t="s">
        <v>111</v>
      </c>
      <c r="H161" s="102" t="s">
        <v>120</v>
      </c>
      <c r="I161" s="93">
        <v>0</v>
      </c>
      <c r="J161" s="93">
        <v>0</v>
      </c>
      <c r="K161" s="93">
        <v>0</v>
      </c>
      <c r="L161" s="96">
        <v>0</v>
      </c>
      <c r="M161" s="93">
        <v>0</v>
      </c>
      <c r="N161" s="93">
        <v>0</v>
      </c>
      <c r="O161" s="91"/>
    </row>
    <row r="162" spans="2:15" ht="12.75" x14ac:dyDescent="0.2">
      <c r="B162" s="149"/>
      <c r="C162" s="149"/>
      <c r="D162" s="151"/>
      <c r="E162" s="136" t="s">
        <v>15</v>
      </c>
      <c r="F162" s="134">
        <v>134</v>
      </c>
      <c r="G162" s="141" t="s">
        <v>111</v>
      </c>
      <c r="H162" s="134" t="s">
        <v>120</v>
      </c>
      <c r="I162" s="136">
        <v>0</v>
      </c>
      <c r="J162" s="93">
        <v>0</v>
      </c>
      <c r="K162" s="136">
        <v>0</v>
      </c>
      <c r="L162" s="138">
        <v>0</v>
      </c>
      <c r="M162" s="136">
        <v>0</v>
      </c>
      <c r="N162" s="136">
        <v>0</v>
      </c>
      <c r="O162" s="140">
        <v>563.6</v>
      </c>
    </row>
    <row r="163" spans="2:15" ht="12.75" x14ac:dyDescent="0.2">
      <c r="B163" s="149"/>
      <c r="C163" s="149"/>
      <c r="D163" s="151"/>
      <c r="E163" s="137"/>
      <c r="F163" s="135"/>
      <c r="G163" s="142"/>
      <c r="H163" s="135"/>
      <c r="I163" s="137"/>
      <c r="J163" s="93"/>
      <c r="K163" s="137"/>
      <c r="L163" s="139"/>
      <c r="M163" s="137"/>
      <c r="N163" s="137"/>
      <c r="O163" s="140"/>
    </row>
    <row r="164" spans="2:15" ht="12.75" x14ac:dyDescent="0.2">
      <c r="B164" s="149"/>
      <c r="C164" s="149"/>
      <c r="D164" s="151"/>
      <c r="E164" s="136" t="s">
        <v>17</v>
      </c>
      <c r="F164" s="134">
        <v>134</v>
      </c>
      <c r="G164" s="141" t="s">
        <v>111</v>
      </c>
      <c r="H164" s="134" t="s">
        <v>120</v>
      </c>
      <c r="I164" s="136">
        <v>0</v>
      </c>
      <c r="J164" s="93">
        <v>0</v>
      </c>
      <c r="K164" s="136">
        <v>0</v>
      </c>
      <c r="L164" s="138">
        <v>0</v>
      </c>
      <c r="M164" s="136">
        <v>0</v>
      </c>
      <c r="N164" s="136">
        <v>0</v>
      </c>
      <c r="O164" s="140">
        <v>19.5</v>
      </c>
    </row>
    <row r="165" spans="2:15" ht="28.5" customHeight="1" x14ac:dyDescent="0.2">
      <c r="B165" s="137"/>
      <c r="C165" s="137"/>
      <c r="D165" s="152"/>
      <c r="E165" s="137"/>
      <c r="F165" s="135"/>
      <c r="G165" s="142"/>
      <c r="H165" s="135"/>
      <c r="I165" s="137"/>
      <c r="J165" s="93"/>
      <c r="K165" s="137"/>
      <c r="L165" s="139"/>
      <c r="M165" s="137"/>
      <c r="N165" s="137"/>
      <c r="O165" s="140"/>
    </row>
    <row r="166" spans="2:15" ht="11.25" customHeight="1" x14ac:dyDescent="0.2">
      <c r="B166" s="131"/>
      <c r="C166" s="131"/>
      <c r="D166" s="128"/>
      <c r="E166" s="126"/>
      <c r="F166" s="126"/>
      <c r="G166" s="124"/>
      <c r="H166" s="124"/>
      <c r="I166" s="124"/>
      <c r="J166" s="124"/>
      <c r="K166" s="124"/>
      <c r="L166" s="124"/>
      <c r="M166" s="124"/>
      <c r="N166" s="124"/>
      <c r="O166" s="124"/>
    </row>
    <row r="167" spans="2:15" ht="11.25" customHeight="1" x14ac:dyDescent="0.2">
      <c r="B167" s="132"/>
      <c r="C167" s="132"/>
      <c r="D167" s="129"/>
      <c r="E167" s="127"/>
      <c r="F167" s="127"/>
      <c r="G167" s="125"/>
      <c r="H167" s="125"/>
      <c r="I167" s="125"/>
      <c r="J167" s="125"/>
      <c r="K167" s="125"/>
      <c r="L167" s="125"/>
      <c r="M167" s="125"/>
      <c r="N167" s="125"/>
      <c r="O167" s="125"/>
    </row>
    <row r="168" spans="2:15" ht="11.25" customHeight="1" x14ac:dyDescent="0.2">
      <c r="B168" s="132"/>
      <c r="C168" s="132"/>
      <c r="D168" s="129"/>
      <c r="E168" s="126"/>
      <c r="F168" s="126"/>
      <c r="G168" s="124"/>
      <c r="H168" s="124"/>
      <c r="I168" s="124"/>
      <c r="J168" s="124"/>
      <c r="K168" s="124"/>
      <c r="L168" s="124"/>
      <c r="M168" s="124"/>
      <c r="N168" s="124"/>
      <c r="O168" s="124"/>
    </row>
    <row r="169" spans="2:15" ht="11.25" customHeight="1" x14ac:dyDescent="0.2">
      <c r="B169" s="132"/>
      <c r="C169" s="132"/>
      <c r="D169" s="129"/>
      <c r="E169" s="127"/>
      <c r="F169" s="127"/>
      <c r="G169" s="125"/>
      <c r="H169" s="125"/>
      <c r="I169" s="125"/>
      <c r="J169" s="125"/>
      <c r="K169" s="125"/>
      <c r="L169" s="125"/>
      <c r="M169" s="125"/>
      <c r="N169" s="125"/>
      <c r="O169" s="125"/>
    </row>
    <row r="170" spans="2:15" ht="11.25" customHeight="1" x14ac:dyDescent="0.2">
      <c r="B170" s="132"/>
      <c r="C170" s="132"/>
      <c r="D170" s="129"/>
      <c r="E170" s="126"/>
      <c r="F170" s="126"/>
      <c r="G170" s="124"/>
      <c r="H170" s="124"/>
      <c r="I170" s="124"/>
      <c r="J170" s="124"/>
      <c r="K170" s="124"/>
      <c r="L170" s="124"/>
      <c r="M170" s="124"/>
      <c r="N170" s="124"/>
      <c r="O170" s="124"/>
    </row>
    <row r="171" spans="2:15" ht="11.25" customHeight="1" x14ac:dyDescent="0.2">
      <c r="B171" s="132"/>
      <c r="C171" s="132"/>
      <c r="D171" s="129"/>
      <c r="E171" s="127"/>
      <c r="F171" s="127"/>
      <c r="G171" s="125"/>
      <c r="H171" s="125"/>
      <c r="I171" s="125"/>
      <c r="J171" s="125"/>
      <c r="K171" s="125"/>
      <c r="L171" s="125"/>
      <c r="M171" s="125"/>
      <c r="N171" s="125"/>
      <c r="O171" s="125"/>
    </row>
    <row r="172" spans="2:15" ht="11.25" customHeight="1" x14ac:dyDescent="0.2">
      <c r="B172" s="132"/>
      <c r="C172" s="132"/>
      <c r="D172" s="129"/>
      <c r="E172" s="126"/>
      <c r="F172" s="126"/>
      <c r="G172" s="126"/>
      <c r="H172" s="124"/>
      <c r="I172" s="124"/>
      <c r="J172" s="124"/>
      <c r="K172" s="124"/>
      <c r="L172" s="124"/>
      <c r="M172" s="124"/>
      <c r="N172" s="124"/>
      <c r="O172" s="124"/>
    </row>
    <row r="173" spans="2:15" ht="73.5" customHeight="1" x14ac:dyDescent="0.2">
      <c r="B173" s="133"/>
      <c r="C173" s="133"/>
      <c r="D173" s="130"/>
      <c r="E173" s="127"/>
      <c r="F173" s="127"/>
      <c r="G173" s="127"/>
      <c r="H173" s="125"/>
      <c r="I173" s="125"/>
      <c r="J173" s="125"/>
      <c r="K173" s="125"/>
      <c r="L173" s="125"/>
      <c r="M173" s="125"/>
      <c r="N173" s="125"/>
      <c r="O173" s="125"/>
    </row>
    <row r="174" spans="2:15" ht="11.25" customHeight="1" x14ac:dyDescent="0.2">
      <c r="B174" s="115"/>
      <c r="C174" s="118"/>
      <c r="D174" s="121"/>
      <c r="E174" s="113"/>
      <c r="F174" s="113"/>
      <c r="G174" s="111"/>
      <c r="H174" s="111"/>
      <c r="I174" s="111"/>
      <c r="J174" s="111"/>
      <c r="K174" s="111"/>
      <c r="L174" s="111"/>
      <c r="M174" s="111"/>
      <c r="N174" s="111"/>
      <c r="O174" s="111"/>
    </row>
    <row r="175" spans="2:15" ht="11.25" customHeight="1" x14ac:dyDescent="0.2">
      <c r="B175" s="116"/>
      <c r="C175" s="119"/>
      <c r="D175" s="122"/>
      <c r="E175" s="114"/>
      <c r="F175" s="114"/>
      <c r="G175" s="112"/>
      <c r="H175" s="112"/>
      <c r="I175" s="112"/>
      <c r="J175" s="112"/>
      <c r="K175" s="112"/>
      <c r="L175" s="112"/>
      <c r="M175" s="112"/>
      <c r="N175" s="112"/>
      <c r="O175" s="112"/>
    </row>
    <row r="176" spans="2:15" ht="11.25" customHeight="1" x14ac:dyDescent="0.2">
      <c r="B176" s="116"/>
      <c r="C176" s="119"/>
      <c r="D176" s="122"/>
      <c r="E176" s="113"/>
      <c r="F176" s="113"/>
      <c r="G176" s="111"/>
      <c r="H176" s="111"/>
      <c r="I176" s="111"/>
      <c r="J176" s="111"/>
      <c r="K176" s="111"/>
      <c r="L176" s="111"/>
      <c r="M176" s="111"/>
      <c r="N176" s="111"/>
      <c r="O176" s="111"/>
    </row>
    <row r="177" spans="2:15" ht="11.25" customHeight="1" x14ac:dyDescent="0.2">
      <c r="B177" s="116"/>
      <c r="C177" s="119"/>
      <c r="D177" s="122"/>
      <c r="E177" s="114"/>
      <c r="F177" s="114"/>
      <c r="G177" s="112"/>
      <c r="H177" s="112"/>
      <c r="I177" s="112"/>
      <c r="J177" s="112"/>
      <c r="K177" s="112"/>
      <c r="L177" s="112"/>
      <c r="M177" s="112"/>
      <c r="N177" s="112"/>
      <c r="O177" s="112"/>
    </row>
    <row r="178" spans="2:15" ht="11.25" customHeight="1" x14ac:dyDescent="0.2">
      <c r="B178" s="116"/>
      <c r="C178" s="119"/>
      <c r="D178" s="122"/>
      <c r="E178" s="113"/>
      <c r="F178" s="113"/>
      <c r="G178" s="111"/>
      <c r="H178" s="111"/>
      <c r="I178" s="111"/>
      <c r="J178" s="111"/>
      <c r="K178" s="111"/>
      <c r="L178" s="111"/>
      <c r="M178" s="111"/>
      <c r="N178" s="111"/>
      <c r="O178" s="111"/>
    </row>
    <row r="179" spans="2:15" ht="11.25" customHeight="1" x14ac:dyDescent="0.2">
      <c r="B179" s="116"/>
      <c r="C179" s="119"/>
      <c r="D179" s="122"/>
      <c r="E179" s="114"/>
      <c r="F179" s="114"/>
      <c r="G179" s="112"/>
      <c r="H179" s="112"/>
      <c r="I179" s="112"/>
      <c r="J179" s="112"/>
      <c r="K179" s="112"/>
      <c r="L179" s="112"/>
      <c r="M179" s="112"/>
      <c r="N179" s="112"/>
      <c r="O179" s="112"/>
    </row>
    <row r="180" spans="2:15" ht="11.25" customHeight="1" x14ac:dyDescent="0.2">
      <c r="B180" s="116"/>
      <c r="C180" s="119"/>
      <c r="D180" s="122"/>
      <c r="E180" s="113"/>
      <c r="F180" s="113"/>
      <c r="G180" s="113"/>
      <c r="H180" s="111"/>
      <c r="I180" s="111"/>
      <c r="J180" s="111"/>
      <c r="K180" s="111"/>
      <c r="L180" s="111"/>
      <c r="M180" s="111"/>
      <c r="N180" s="111"/>
      <c r="O180" s="111"/>
    </row>
    <row r="181" spans="2:15" ht="11.25" customHeight="1" x14ac:dyDescent="0.2">
      <c r="B181" s="117"/>
      <c r="C181" s="120"/>
      <c r="D181" s="123"/>
      <c r="E181" s="114"/>
      <c r="F181" s="114"/>
      <c r="G181" s="114"/>
      <c r="H181" s="112"/>
      <c r="I181" s="112"/>
      <c r="J181" s="112"/>
      <c r="K181" s="112"/>
      <c r="L181" s="112"/>
      <c r="M181" s="112"/>
      <c r="N181" s="112"/>
      <c r="O181" s="112"/>
    </row>
    <row r="182" spans="2:15" x14ac:dyDescent="0.2">
      <c r="L182" s="103"/>
    </row>
    <row r="183" spans="2:15" x14ac:dyDescent="0.2">
      <c r="L183" s="103"/>
    </row>
    <row r="184" spans="2:15" x14ac:dyDescent="0.2">
      <c r="L184" s="103"/>
    </row>
    <row r="185" spans="2:15" x14ac:dyDescent="0.2">
      <c r="L185" s="103"/>
    </row>
    <row r="186" spans="2:15" x14ac:dyDescent="0.2">
      <c r="L186" s="103"/>
    </row>
    <row r="187" spans="2:15" x14ac:dyDescent="0.2">
      <c r="L187" s="103"/>
    </row>
    <row r="188" spans="2:15" x14ac:dyDescent="0.2">
      <c r="L188" s="103"/>
    </row>
    <row r="189" spans="2:15" x14ac:dyDescent="0.2">
      <c r="L189" s="103"/>
    </row>
    <row r="190" spans="2:15" x14ac:dyDescent="0.2">
      <c r="L190" s="103"/>
    </row>
    <row r="191" spans="2:15" x14ac:dyDescent="0.2">
      <c r="L191" s="103"/>
    </row>
    <row r="192" spans="2:15" x14ac:dyDescent="0.2">
      <c r="L192" s="103"/>
    </row>
    <row r="193" spans="12:12" x14ac:dyDescent="0.2">
      <c r="L193" s="103"/>
    </row>
    <row r="194" spans="12:12" x14ac:dyDescent="0.2">
      <c r="L194" s="103"/>
    </row>
    <row r="195" spans="12:12" x14ac:dyDescent="0.2">
      <c r="L195" s="103"/>
    </row>
    <row r="196" spans="12:12" x14ac:dyDescent="0.2">
      <c r="L196" s="103"/>
    </row>
    <row r="197" spans="12:12" x14ac:dyDescent="0.2">
      <c r="L197" s="103"/>
    </row>
    <row r="198" spans="12:12" x14ac:dyDescent="0.2">
      <c r="L198" s="103"/>
    </row>
    <row r="199" spans="12:12" x14ac:dyDescent="0.2">
      <c r="L199" s="103"/>
    </row>
    <row r="200" spans="12:12" x14ac:dyDescent="0.2">
      <c r="L200" s="103"/>
    </row>
    <row r="201" spans="12:12" x14ac:dyDescent="0.2">
      <c r="L201" s="103"/>
    </row>
    <row r="202" spans="12:12" x14ac:dyDescent="0.2">
      <c r="L202" s="103"/>
    </row>
    <row r="203" spans="12:12" x14ac:dyDescent="0.2">
      <c r="L203" s="103"/>
    </row>
    <row r="204" spans="12:12" x14ac:dyDescent="0.2">
      <c r="L204" s="103"/>
    </row>
    <row r="205" spans="12:12" x14ac:dyDescent="0.2">
      <c r="L205" s="103"/>
    </row>
    <row r="206" spans="12:12" x14ac:dyDescent="0.2">
      <c r="L206" s="103"/>
    </row>
    <row r="207" spans="12:12" x14ac:dyDescent="0.2">
      <c r="L207" s="103"/>
    </row>
    <row r="208" spans="12:12" x14ac:dyDescent="0.2">
      <c r="L208" s="103"/>
    </row>
    <row r="209" spans="12:12" x14ac:dyDescent="0.2">
      <c r="L209" s="103"/>
    </row>
    <row r="210" spans="12:12" x14ac:dyDescent="0.2">
      <c r="L210" s="103"/>
    </row>
    <row r="211" spans="12:12" x14ac:dyDescent="0.2">
      <c r="L211" s="103"/>
    </row>
    <row r="212" spans="12:12" x14ac:dyDescent="0.2">
      <c r="L212" s="103"/>
    </row>
    <row r="213" spans="12:12" x14ac:dyDescent="0.2">
      <c r="L213" s="103"/>
    </row>
    <row r="214" spans="12:12" x14ac:dyDescent="0.2">
      <c r="L214" s="103"/>
    </row>
  </sheetData>
  <mergeCells count="317">
    <mergeCell ref="I137:I138"/>
    <mergeCell ref="J137:J138"/>
    <mergeCell ref="K137:K138"/>
    <mergeCell ref="L137:L138"/>
    <mergeCell ref="M137:M138"/>
    <mergeCell ref="N137:N138"/>
    <mergeCell ref="O137:O138"/>
    <mergeCell ref="B132:B138"/>
    <mergeCell ref="C132:C138"/>
    <mergeCell ref="D132:D138"/>
    <mergeCell ref="E137:E138"/>
    <mergeCell ref="F137:F138"/>
    <mergeCell ref="G137:G138"/>
    <mergeCell ref="H137:H138"/>
    <mergeCell ref="E132:E134"/>
    <mergeCell ref="O109:O110"/>
    <mergeCell ref="O124:O125"/>
    <mergeCell ref="O130:O131"/>
    <mergeCell ref="G124:G125"/>
    <mergeCell ref="L124:L125"/>
    <mergeCell ref="M124:M125"/>
    <mergeCell ref="N124:N125"/>
    <mergeCell ref="H124:H125"/>
    <mergeCell ref="I124:I125"/>
    <mergeCell ref="K124:K125"/>
    <mergeCell ref="G130:G131"/>
    <mergeCell ref="M130:M131"/>
    <mergeCell ref="H130:H131"/>
    <mergeCell ref="I130:I131"/>
    <mergeCell ref="K130:K131"/>
    <mergeCell ref="L130:L131"/>
    <mergeCell ref="N130:N131"/>
    <mergeCell ref="E96:E97"/>
    <mergeCell ref="E91:E93"/>
    <mergeCell ref="B89:B94"/>
    <mergeCell ref="C89:C94"/>
    <mergeCell ref="D89:D94"/>
    <mergeCell ref="E89:E90"/>
    <mergeCell ref="B106:B112"/>
    <mergeCell ref="C106:C112"/>
    <mergeCell ref="C144:C154"/>
    <mergeCell ref="B144:B154"/>
    <mergeCell ref="D150:D154"/>
    <mergeCell ref="E152:E153"/>
    <mergeCell ref="E128:E131"/>
    <mergeCell ref="E118:E122"/>
    <mergeCell ref="L109:L110"/>
    <mergeCell ref="M109:M110"/>
    <mergeCell ref="N109:N110"/>
    <mergeCell ref="E124:E127"/>
    <mergeCell ref="D113:D117"/>
    <mergeCell ref="C113:C117"/>
    <mergeCell ref="B113:B117"/>
    <mergeCell ref="B118:B131"/>
    <mergeCell ref="C118:C131"/>
    <mergeCell ref="D118:D131"/>
    <mergeCell ref="F124:F125"/>
    <mergeCell ref="G109:G110"/>
    <mergeCell ref="F130:F131"/>
    <mergeCell ref="E109:E110"/>
    <mergeCell ref="B2:N2"/>
    <mergeCell ref="B3:N3"/>
    <mergeCell ref="B6:N6"/>
    <mergeCell ref="B7:N7"/>
    <mergeCell ref="B8:N8"/>
    <mergeCell ref="B60:B61"/>
    <mergeCell ref="B58:B59"/>
    <mergeCell ref="D58:D59"/>
    <mergeCell ref="H56:H57"/>
    <mergeCell ref="L56:L57"/>
    <mergeCell ref="N56:N57"/>
    <mergeCell ref="B55:B57"/>
    <mergeCell ref="C55:C57"/>
    <mergeCell ref="D55:D57"/>
    <mergeCell ref="E56:E57"/>
    <mergeCell ref="F56:F57"/>
    <mergeCell ref="G56:G57"/>
    <mergeCell ref="E50:E54"/>
    <mergeCell ref="B44:B54"/>
    <mergeCell ref="B4:N4"/>
    <mergeCell ref="C44:C54"/>
    <mergeCell ref="F109:F110"/>
    <mergeCell ref="B87:B88"/>
    <mergeCell ref="I9:O9"/>
    <mergeCell ref="D87:D88"/>
    <mergeCell ref="G111:G112"/>
    <mergeCell ref="B98:B100"/>
    <mergeCell ref="C98:C100"/>
    <mergeCell ref="D98:D100"/>
    <mergeCell ref="B82:B86"/>
    <mergeCell ref="C82:C86"/>
    <mergeCell ref="D82:D86"/>
    <mergeCell ref="B75:B76"/>
    <mergeCell ref="C75:C76"/>
    <mergeCell ref="D75:D76"/>
    <mergeCell ref="B77:B78"/>
    <mergeCell ref="C77:C78"/>
    <mergeCell ref="D77:D78"/>
    <mergeCell ref="B79:B81"/>
    <mergeCell ref="C79:C81"/>
    <mergeCell ref="D79:D81"/>
    <mergeCell ref="E111:E112"/>
    <mergeCell ref="F111:F112"/>
    <mergeCell ref="B101:B105"/>
    <mergeCell ref="C101:C105"/>
    <mergeCell ref="D106:D112"/>
    <mergeCell ref="E106:E107"/>
    <mergeCell ref="D101:D105"/>
    <mergeCell ref="B95:B97"/>
    <mergeCell ref="C95:C97"/>
    <mergeCell ref="B73:B74"/>
    <mergeCell ref="C73:C74"/>
    <mergeCell ref="D73:D74"/>
    <mergeCell ref="B71:B72"/>
    <mergeCell ref="C71:C72"/>
    <mergeCell ref="D71:D72"/>
    <mergeCell ref="C87:C88"/>
    <mergeCell ref="D95:D97"/>
    <mergeCell ref="B69:B70"/>
    <mergeCell ref="C69:C70"/>
    <mergeCell ref="D69:D70"/>
    <mergeCell ref="B64:B68"/>
    <mergeCell ref="C64:C68"/>
    <mergeCell ref="D64:D68"/>
    <mergeCell ref="B62:B63"/>
    <mergeCell ref="D62:D63"/>
    <mergeCell ref="J63:K63"/>
    <mergeCell ref="C62:C63"/>
    <mergeCell ref="B41:B43"/>
    <mergeCell ref="C41:C43"/>
    <mergeCell ref="D41:D43"/>
    <mergeCell ref="C58:C59"/>
    <mergeCell ref="E47:E49"/>
    <mergeCell ref="C60:C61"/>
    <mergeCell ref="D60:D61"/>
    <mergeCell ref="C28:C32"/>
    <mergeCell ref="D28:D32"/>
    <mergeCell ref="D44:D54"/>
    <mergeCell ref="E44:E46"/>
    <mergeCell ref="B26:B27"/>
    <mergeCell ref="C26:C27"/>
    <mergeCell ref="D26:D27"/>
    <mergeCell ref="L35:L36"/>
    <mergeCell ref="N35:N36"/>
    <mergeCell ref="B35:B40"/>
    <mergeCell ref="C35:C40"/>
    <mergeCell ref="D35:D40"/>
    <mergeCell ref="E35:E36"/>
    <mergeCell ref="F35:F36"/>
    <mergeCell ref="G35:G36"/>
    <mergeCell ref="K35:K36"/>
    <mergeCell ref="H35:H36"/>
    <mergeCell ref="B12:B16"/>
    <mergeCell ref="C12:C16"/>
    <mergeCell ref="D12:D16"/>
    <mergeCell ref="B9:B10"/>
    <mergeCell ref="C9:C10"/>
    <mergeCell ref="D9:D10"/>
    <mergeCell ref="E9:E10"/>
    <mergeCell ref="F9:H9"/>
    <mergeCell ref="B139:B143"/>
    <mergeCell ref="C139:C143"/>
    <mergeCell ref="D139:D143"/>
    <mergeCell ref="B24:B25"/>
    <mergeCell ref="C24:C25"/>
    <mergeCell ref="D24:D25"/>
    <mergeCell ref="B22:B23"/>
    <mergeCell ref="C22:C23"/>
    <mergeCell ref="D22:D23"/>
    <mergeCell ref="B17:B21"/>
    <mergeCell ref="C17:C21"/>
    <mergeCell ref="D17:D21"/>
    <mergeCell ref="B33:B34"/>
    <mergeCell ref="C33:C34"/>
    <mergeCell ref="D33:D34"/>
    <mergeCell ref="B28:B32"/>
    <mergeCell ref="D144:D149"/>
    <mergeCell ref="E146:E147"/>
    <mergeCell ref="F146:F147"/>
    <mergeCell ref="G146:G147"/>
    <mergeCell ref="O146:O147"/>
    <mergeCell ref="O148:O149"/>
    <mergeCell ref="H146:H147"/>
    <mergeCell ref="I146:I147"/>
    <mergeCell ref="K146:K147"/>
    <mergeCell ref="L146:L147"/>
    <mergeCell ref="M146:M147"/>
    <mergeCell ref="N146:N147"/>
    <mergeCell ref="E148:E149"/>
    <mergeCell ref="F148:F149"/>
    <mergeCell ref="G148:G149"/>
    <mergeCell ref="H148:H149"/>
    <mergeCell ref="I148:I149"/>
    <mergeCell ref="K148:K149"/>
    <mergeCell ref="L148:L149"/>
    <mergeCell ref="M148:M149"/>
    <mergeCell ref="N148:N149"/>
    <mergeCell ref="B155:B159"/>
    <mergeCell ref="C155:C159"/>
    <mergeCell ref="D155:D159"/>
    <mergeCell ref="B160:B165"/>
    <mergeCell ref="C160:C165"/>
    <mergeCell ref="D160:D165"/>
    <mergeCell ref="E162:E163"/>
    <mergeCell ref="F162:F163"/>
    <mergeCell ref="G162:G163"/>
    <mergeCell ref="H162:H163"/>
    <mergeCell ref="I162:I163"/>
    <mergeCell ref="K162:K163"/>
    <mergeCell ref="L162:L163"/>
    <mergeCell ref="M162:M163"/>
    <mergeCell ref="N162:N163"/>
    <mergeCell ref="O162:O163"/>
    <mergeCell ref="E164:E165"/>
    <mergeCell ref="F164:F165"/>
    <mergeCell ref="G164:G165"/>
    <mergeCell ref="H164:H165"/>
    <mergeCell ref="I164:I165"/>
    <mergeCell ref="K164:K165"/>
    <mergeCell ref="L164:L165"/>
    <mergeCell ref="M164:M165"/>
    <mergeCell ref="N164:N165"/>
    <mergeCell ref="O164:O165"/>
    <mergeCell ref="E166:E167"/>
    <mergeCell ref="E168:E169"/>
    <mergeCell ref="E170:E171"/>
    <mergeCell ref="E172:E173"/>
    <mergeCell ref="D166:D173"/>
    <mergeCell ref="C166:C173"/>
    <mergeCell ref="B166:B173"/>
    <mergeCell ref="F166:F167"/>
    <mergeCell ref="F168:F169"/>
    <mergeCell ref="F170:F171"/>
    <mergeCell ref="F172:F173"/>
    <mergeCell ref="G166:G167"/>
    <mergeCell ref="G168:G169"/>
    <mergeCell ref="H172:H173"/>
    <mergeCell ref="G170:G171"/>
    <mergeCell ref="H166:H167"/>
    <mergeCell ref="I166:I167"/>
    <mergeCell ref="J166:J167"/>
    <mergeCell ref="K166:K167"/>
    <mergeCell ref="L166:L167"/>
    <mergeCell ref="H170:H171"/>
    <mergeCell ref="I170:I171"/>
    <mergeCell ref="J170:J171"/>
    <mergeCell ref="K170:K171"/>
    <mergeCell ref="L170:L171"/>
    <mergeCell ref="M166:M167"/>
    <mergeCell ref="N166:N167"/>
    <mergeCell ref="O166:O167"/>
    <mergeCell ref="H168:H169"/>
    <mergeCell ref="I168:I169"/>
    <mergeCell ref="J168:J169"/>
    <mergeCell ref="K168:K169"/>
    <mergeCell ref="L168:L169"/>
    <mergeCell ref="M168:M169"/>
    <mergeCell ref="N168:N169"/>
    <mergeCell ref="O168:O169"/>
    <mergeCell ref="M170:M171"/>
    <mergeCell ref="N170:N171"/>
    <mergeCell ref="O170:O171"/>
    <mergeCell ref="G172:G173"/>
    <mergeCell ref="I172:I173"/>
    <mergeCell ref="J172:J173"/>
    <mergeCell ref="K172:K173"/>
    <mergeCell ref="L172:L173"/>
    <mergeCell ref="M172:M173"/>
    <mergeCell ref="N172:N173"/>
    <mergeCell ref="O172:O173"/>
    <mergeCell ref="B174:B181"/>
    <mergeCell ref="C174:C181"/>
    <mergeCell ref="D174:D181"/>
    <mergeCell ref="E174:E175"/>
    <mergeCell ref="F174:F175"/>
    <mergeCell ref="G174:G175"/>
    <mergeCell ref="H174:H175"/>
    <mergeCell ref="I174:I175"/>
    <mergeCell ref="J174:J175"/>
    <mergeCell ref="E178:E179"/>
    <mergeCell ref="F178:F179"/>
    <mergeCell ref="G178:G179"/>
    <mergeCell ref="H178:H179"/>
    <mergeCell ref="I178:I179"/>
    <mergeCell ref="J178:J179"/>
    <mergeCell ref="K174:K175"/>
    <mergeCell ref="L174:L175"/>
    <mergeCell ref="M174:M175"/>
    <mergeCell ref="N174:N175"/>
    <mergeCell ref="O174:O175"/>
    <mergeCell ref="E176:E177"/>
    <mergeCell ref="F176:F177"/>
    <mergeCell ref="G176:G177"/>
    <mergeCell ref="H176:H177"/>
    <mergeCell ref="I176:I177"/>
    <mergeCell ref="J176:J177"/>
    <mergeCell ref="K176:K177"/>
    <mergeCell ref="L176:L177"/>
    <mergeCell ref="M176:M177"/>
    <mergeCell ref="N176:N177"/>
    <mergeCell ref="O176:O177"/>
    <mergeCell ref="K178:K179"/>
    <mergeCell ref="L178:L179"/>
    <mergeCell ref="M178:M179"/>
    <mergeCell ref="N178:N179"/>
    <mergeCell ref="O178:O179"/>
    <mergeCell ref="E180:E181"/>
    <mergeCell ref="F180:F181"/>
    <mergeCell ref="G180:G181"/>
    <mergeCell ref="H180:H181"/>
    <mergeCell ref="I180:I181"/>
    <mergeCell ref="J180:J181"/>
    <mergeCell ref="K180:K181"/>
    <mergeCell ref="L180:L181"/>
    <mergeCell ref="M180:M181"/>
    <mergeCell ref="N180:N181"/>
    <mergeCell ref="O180:O18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6"/>
  <sheetViews>
    <sheetView topLeftCell="A13" workbookViewId="0">
      <selection activeCell="I113" sqref="I113:I114"/>
    </sheetView>
  </sheetViews>
  <sheetFormatPr defaultRowHeight="11.25" x14ac:dyDescent="0.2"/>
  <cols>
    <col min="2" max="2" width="5.83203125" customWidth="1"/>
    <col min="3" max="3" width="25.1640625" customWidth="1"/>
    <col min="4" max="4" width="42.83203125" style="19" customWidth="1"/>
    <col min="5" max="5" width="20.5" customWidth="1"/>
    <col min="6" max="6" width="7.6640625" customWidth="1"/>
    <col min="7" max="7" width="7.6640625" style="12" customWidth="1"/>
    <col min="8" max="8" width="17.83203125" style="19" customWidth="1"/>
    <col min="9" max="9" width="20.1640625" customWidth="1"/>
    <col min="10" max="10" width="16.5" customWidth="1"/>
  </cols>
  <sheetData>
    <row r="2" spans="2:11" ht="20.25" customHeight="1" x14ac:dyDescent="0.2">
      <c r="B2" s="211" t="s">
        <v>96</v>
      </c>
      <c r="C2" s="188"/>
      <c r="D2" s="188"/>
      <c r="E2" s="188"/>
      <c r="F2" s="188"/>
      <c r="G2" s="188"/>
      <c r="H2" s="188"/>
      <c r="I2" s="188"/>
      <c r="J2" s="1"/>
      <c r="K2" s="1"/>
    </row>
    <row r="3" spans="2:11" ht="16.5" customHeight="1" x14ac:dyDescent="0.2">
      <c r="B3" s="189" t="s">
        <v>75</v>
      </c>
      <c r="C3" s="190"/>
      <c r="D3" s="190"/>
      <c r="E3" s="190"/>
      <c r="F3" s="190"/>
      <c r="G3" s="190"/>
      <c r="H3" s="190"/>
      <c r="I3" s="190"/>
      <c r="J3" s="1"/>
      <c r="K3" s="1"/>
    </row>
    <row r="4" spans="2:11" ht="27.75" customHeight="1" x14ac:dyDescent="0.2">
      <c r="B4" s="212" t="s">
        <v>88</v>
      </c>
      <c r="C4" s="213"/>
      <c r="D4" s="213"/>
      <c r="E4" s="213"/>
      <c r="F4" s="213"/>
      <c r="G4" s="213"/>
      <c r="H4" s="213"/>
      <c r="I4" s="213"/>
      <c r="J4" s="41"/>
      <c r="K4" s="1"/>
    </row>
    <row r="5" spans="2:11" ht="12.75" x14ac:dyDescent="0.2">
      <c r="B5" s="39"/>
      <c r="C5" s="1"/>
      <c r="D5" s="40"/>
      <c r="E5" s="1"/>
      <c r="F5" s="1"/>
      <c r="G5" s="8"/>
      <c r="H5" s="40"/>
      <c r="I5" s="1"/>
      <c r="J5" s="1"/>
      <c r="K5" s="1"/>
    </row>
    <row r="6" spans="2:11" ht="12.75" x14ac:dyDescent="0.2">
      <c r="B6" s="189" t="s">
        <v>0</v>
      </c>
      <c r="C6" s="188"/>
      <c r="D6" s="188"/>
      <c r="E6" s="188"/>
      <c r="F6" s="188"/>
      <c r="G6" s="188"/>
      <c r="H6" s="188"/>
      <c r="I6" s="188"/>
      <c r="J6" s="1"/>
      <c r="K6" s="1"/>
    </row>
    <row r="7" spans="2:11" ht="12.75" x14ac:dyDescent="0.2">
      <c r="B7" s="189" t="s">
        <v>1</v>
      </c>
      <c r="C7" s="188"/>
      <c r="D7" s="188"/>
      <c r="E7" s="188"/>
      <c r="F7" s="188"/>
      <c r="G7" s="188"/>
      <c r="H7" s="188"/>
      <c r="I7" s="188"/>
      <c r="J7" s="1"/>
      <c r="K7" s="1"/>
    </row>
    <row r="8" spans="2:11" ht="15" customHeight="1" x14ac:dyDescent="0.2">
      <c r="B8" s="191" t="s">
        <v>94</v>
      </c>
      <c r="C8" s="192"/>
      <c r="D8" s="192"/>
      <c r="E8" s="192"/>
      <c r="F8" s="192"/>
      <c r="G8" s="192"/>
      <c r="H8" s="192"/>
      <c r="I8" s="192"/>
      <c r="J8" s="1"/>
      <c r="K8" s="1"/>
    </row>
    <row r="9" spans="2:11" ht="30.75" customHeight="1" x14ac:dyDescent="0.2">
      <c r="B9" s="128" t="s">
        <v>2</v>
      </c>
      <c r="C9" s="128" t="s">
        <v>3</v>
      </c>
      <c r="D9" s="128" t="s">
        <v>4</v>
      </c>
      <c r="E9" s="128" t="s">
        <v>5</v>
      </c>
      <c r="F9" s="166" t="s">
        <v>6</v>
      </c>
      <c r="G9" s="166"/>
      <c r="H9" s="166"/>
      <c r="I9" s="209" t="s">
        <v>7</v>
      </c>
      <c r="J9" s="210"/>
      <c r="K9" s="44"/>
    </row>
    <row r="10" spans="2:11" ht="45.75" customHeight="1" x14ac:dyDescent="0.2">
      <c r="B10" s="130"/>
      <c r="C10" s="130"/>
      <c r="D10" s="130"/>
      <c r="E10" s="130"/>
      <c r="F10" s="30" t="s">
        <v>8</v>
      </c>
      <c r="G10" s="9" t="s">
        <v>9</v>
      </c>
      <c r="H10" s="30" t="s">
        <v>10</v>
      </c>
      <c r="I10" s="30">
        <v>2023</v>
      </c>
      <c r="J10" s="48">
        <v>2024</v>
      </c>
      <c r="K10" s="42"/>
    </row>
    <row r="11" spans="2:11" ht="15" customHeight="1" x14ac:dyDescent="0.2">
      <c r="B11" s="54">
        <v>1</v>
      </c>
      <c r="C11" s="54">
        <v>2</v>
      </c>
      <c r="D11" s="54">
        <v>3</v>
      </c>
      <c r="E11" s="54">
        <v>4</v>
      </c>
      <c r="F11" s="54">
        <v>5</v>
      </c>
      <c r="G11" s="55">
        <v>6</v>
      </c>
      <c r="H11" s="54">
        <v>7</v>
      </c>
      <c r="I11" s="54">
        <v>8</v>
      </c>
      <c r="J11" s="56">
        <v>9</v>
      </c>
      <c r="K11" s="42"/>
    </row>
    <row r="12" spans="2:11" ht="19.5" customHeight="1" x14ac:dyDescent="0.2">
      <c r="B12" s="157">
        <v>1</v>
      </c>
      <c r="C12" s="160" t="s">
        <v>11</v>
      </c>
      <c r="D12" s="163" t="s">
        <v>92</v>
      </c>
      <c r="E12" s="29" t="s">
        <v>12</v>
      </c>
      <c r="F12" s="5">
        <v>134</v>
      </c>
      <c r="G12" s="10" t="s">
        <v>13</v>
      </c>
      <c r="H12" s="5">
        <v>6400000000</v>
      </c>
      <c r="I12" s="29">
        <f>I14+I16</f>
        <v>92933.8</v>
      </c>
      <c r="J12" s="50">
        <f>J14+J16</f>
        <v>86165.599999999991</v>
      </c>
      <c r="K12" s="42"/>
    </row>
    <row r="13" spans="2:11" ht="25.5" x14ac:dyDescent="0.2">
      <c r="B13" s="158"/>
      <c r="C13" s="161"/>
      <c r="D13" s="164"/>
      <c r="E13" s="29" t="s">
        <v>14</v>
      </c>
      <c r="F13" s="5">
        <v>134</v>
      </c>
      <c r="G13" s="10" t="s">
        <v>13</v>
      </c>
      <c r="H13" s="5">
        <v>6400000000</v>
      </c>
      <c r="I13" s="29">
        <v>0</v>
      </c>
      <c r="J13" s="50">
        <v>0</v>
      </c>
      <c r="K13" s="42"/>
    </row>
    <row r="14" spans="2:11" ht="12.75" x14ac:dyDescent="0.2">
      <c r="B14" s="158"/>
      <c r="C14" s="161"/>
      <c r="D14" s="164"/>
      <c r="E14" s="29" t="s">
        <v>15</v>
      </c>
      <c r="F14" s="5">
        <v>134</v>
      </c>
      <c r="G14" s="10" t="s">
        <v>13</v>
      </c>
      <c r="H14" s="5">
        <v>6400000000</v>
      </c>
      <c r="I14" s="29">
        <f>I47+I105</f>
        <v>12703.6</v>
      </c>
      <c r="J14" s="50">
        <f>J38</f>
        <v>6825.4</v>
      </c>
      <c r="K14" s="42"/>
    </row>
    <row r="15" spans="2:11" ht="12.75" x14ac:dyDescent="0.2">
      <c r="B15" s="158"/>
      <c r="C15" s="161"/>
      <c r="D15" s="164"/>
      <c r="E15" s="29" t="s">
        <v>16</v>
      </c>
      <c r="F15" s="5">
        <v>134</v>
      </c>
      <c r="G15" s="10" t="s">
        <v>13</v>
      </c>
      <c r="H15" s="5">
        <v>6400000000</v>
      </c>
      <c r="I15" s="29">
        <v>0</v>
      </c>
      <c r="J15" s="50">
        <v>0</v>
      </c>
      <c r="K15" s="42"/>
    </row>
    <row r="16" spans="2:11" ht="23.25" customHeight="1" x14ac:dyDescent="0.2">
      <c r="B16" s="159"/>
      <c r="C16" s="162"/>
      <c r="D16" s="165"/>
      <c r="E16" s="29" t="s">
        <v>17</v>
      </c>
      <c r="F16" s="5">
        <v>134</v>
      </c>
      <c r="G16" s="10" t="s">
        <v>13</v>
      </c>
      <c r="H16" s="5">
        <v>6400000000</v>
      </c>
      <c r="I16" s="29">
        <f>I21+I32+I40+I65+I80</f>
        <v>80230.2</v>
      </c>
      <c r="J16" s="50">
        <f>J21+J32+J40+J65+J80+J113+Q13</f>
        <v>79340.2</v>
      </c>
      <c r="K16" s="42"/>
    </row>
    <row r="17" spans="2:11" ht="13.5" customHeight="1" x14ac:dyDescent="0.2">
      <c r="B17" s="168">
        <v>2</v>
      </c>
      <c r="C17" s="168" t="s">
        <v>18</v>
      </c>
      <c r="D17" s="171" t="s">
        <v>19</v>
      </c>
      <c r="E17" s="33" t="s">
        <v>20</v>
      </c>
      <c r="F17" s="34">
        <v>134</v>
      </c>
      <c r="G17" s="36" t="s">
        <v>13</v>
      </c>
      <c r="H17" s="34">
        <v>6410000000</v>
      </c>
      <c r="I17" s="33">
        <f>I21</f>
        <v>11196</v>
      </c>
      <c r="J17" s="51">
        <f>J21</f>
        <v>11196</v>
      </c>
      <c r="K17" s="42"/>
    </row>
    <row r="18" spans="2:11" ht="27" customHeight="1" x14ac:dyDescent="0.2">
      <c r="B18" s="169"/>
      <c r="C18" s="169"/>
      <c r="D18" s="172"/>
      <c r="E18" s="33" t="s">
        <v>14</v>
      </c>
      <c r="F18" s="34">
        <v>134</v>
      </c>
      <c r="G18" s="36" t="s">
        <v>13</v>
      </c>
      <c r="H18" s="34">
        <v>6410000000</v>
      </c>
      <c r="I18" s="33">
        <v>0</v>
      </c>
      <c r="J18" s="51">
        <v>0</v>
      </c>
      <c r="K18" s="42"/>
    </row>
    <row r="19" spans="2:11" ht="18" customHeight="1" x14ac:dyDescent="0.2">
      <c r="B19" s="169"/>
      <c r="C19" s="169"/>
      <c r="D19" s="172"/>
      <c r="E19" s="33" t="s">
        <v>15</v>
      </c>
      <c r="F19" s="34">
        <v>134</v>
      </c>
      <c r="G19" s="36" t="s">
        <v>13</v>
      </c>
      <c r="H19" s="34">
        <v>6410000000</v>
      </c>
      <c r="I19" s="33">
        <v>0</v>
      </c>
      <c r="J19" s="51">
        <v>0</v>
      </c>
      <c r="K19" s="42"/>
    </row>
    <row r="20" spans="2:11" ht="18.75" customHeight="1" x14ac:dyDescent="0.2">
      <c r="B20" s="169"/>
      <c r="C20" s="169"/>
      <c r="D20" s="172"/>
      <c r="E20" s="33" t="s">
        <v>16</v>
      </c>
      <c r="F20" s="34">
        <v>134</v>
      </c>
      <c r="G20" s="36" t="s">
        <v>13</v>
      </c>
      <c r="H20" s="34">
        <v>6410000000</v>
      </c>
      <c r="I20" s="33">
        <v>0</v>
      </c>
      <c r="J20" s="51">
        <v>0</v>
      </c>
      <c r="K20" s="42"/>
    </row>
    <row r="21" spans="2:11" ht="20.25" customHeight="1" x14ac:dyDescent="0.2">
      <c r="B21" s="170"/>
      <c r="C21" s="170"/>
      <c r="D21" s="173"/>
      <c r="E21" s="33" t="s">
        <v>17</v>
      </c>
      <c r="F21" s="34">
        <v>134</v>
      </c>
      <c r="G21" s="36" t="s">
        <v>13</v>
      </c>
      <c r="H21" s="34">
        <v>6410000000</v>
      </c>
      <c r="I21" s="33">
        <f>I23+I25+I27</f>
        <v>11196</v>
      </c>
      <c r="J21" s="51">
        <f>J23+J25+J27</f>
        <v>11196</v>
      </c>
      <c r="K21" s="42"/>
    </row>
    <row r="22" spans="2:11" ht="21" customHeight="1" x14ac:dyDescent="0.2">
      <c r="B22" s="118">
        <v>3</v>
      </c>
      <c r="C22" s="118" t="s">
        <v>21</v>
      </c>
      <c r="D22" s="121" t="s">
        <v>22</v>
      </c>
      <c r="E22" s="31" t="s">
        <v>20</v>
      </c>
      <c r="F22" s="32">
        <v>134</v>
      </c>
      <c r="G22" s="11" t="s">
        <v>76</v>
      </c>
      <c r="H22" s="32">
        <v>6410010010</v>
      </c>
      <c r="I22" s="31">
        <f>I23</f>
        <v>1200</v>
      </c>
      <c r="J22" s="49">
        <f>J23</f>
        <v>1200</v>
      </c>
      <c r="K22" s="42"/>
    </row>
    <row r="23" spans="2:11" ht="33" customHeight="1" x14ac:dyDescent="0.2">
      <c r="B23" s="120"/>
      <c r="C23" s="120"/>
      <c r="D23" s="123"/>
      <c r="E23" s="31" t="s">
        <v>17</v>
      </c>
      <c r="F23" s="32">
        <v>134</v>
      </c>
      <c r="G23" s="11" t="s">
        <v>76</v>
      </c>
      <c r="H23" s="32">
        <v>6410010010</v>
      </c>
      <c r="I23" s="31">
        <v>1200</v>
      </c>
      <c r="J23" s="49">
        <v>1200</v>
      </c>
      <c r="K23" s="42"/>
    </row>
    <row r="24" spans="2:11" ht="27.75" customHeight="1" x14ac:dyDescent="0.2">
      <c r="B24" s="118">
        <v>4</v>
      </c>
      <c r="C24" s="118" t="s">
        <v>23</v>
      </c>
      <c r="D24" s="121" t="s">
        <v>24</v>
      </c>
      <c r="E24" s="31" t="s">
        <v>20</v>
      </c>
      <c r="F24" s="32">
        <v>134</v>
      </c>
      <c r="G24" s="11" t="s">
        <v>77</v>
      </c>
      <c r="H24" s="32">
        <v>6410010020</v>
      </c>
      <c r="I24" s="31">
        <f>I25</f>
        <v>9966</v>
      </c>
      <c r="J24" s="49">
        <f>J25+J26</f>
        <v>9996</v>
      </c>
      <c r="K24" s="42"/>
    </row>
    <row r="25" spans="2:11" ht="24.75" customHeight="1" x14ac:dyDescent="0.2">
      <c r="B25" s="120"/>
      <c r="C25" s="120"/>
      <c r="D25" s="123"/>
      <c r="E25" s="31" t="s">
        <v>17</v>
      </c>
      <c r="F25" s="32">
        <v>134</v>
      </c>
      <c r="G25" s="11" t="s">
        <v>77</v>
      </c>
      <c r="H25" s="32">
        <v>6410010020</v>
      </c>
      <c r="I25" s="31">
        <v>9966</v>
      </c>
      <c r="J25" s="49">
        <v>9966</v>
      </c>
      <c r="K25" s="42"/>
    </row>
    <row r="26" spans="2:11" ht="20.25" customHeight="1" x14ac:dyDescent="0.2">
      <c r="B26" s="118">
        <v>5</v>
      </c>
      <c r="C26" s="118" t="s">
        <v>25</v>
      </c>
      <c r="D26" s="121" t="s">
        <v>26</v>
      </c>
      <c r="E26" s="31" t="s">
        <v>20</v>
      </c>
      <c r="F26" s="32">
        <v>134</v>
      </c>
      <c r="G26" s="11" t="s">
        <v>77</v>
      </c>
      <c r="H26" s="32">
        <v>6410010020</v>
      </c>
      <c r="I26" s="31">
        <v>30</v>
      </c>
      <c r="J26" s="49">
        <f>J27</f>
        <v>30</v>
      </c>
      <c r="K26" s="42"/>
    </row>
    <row r="27" spans="2:11" ht="71.25" customHeight="1" x14ac:dyDescent="0.2">
      <c r="B27" s="120"/>
      <c r="C27" s="120"/>
      <c r="D27" s="123"/>
      <c r="E27" s="31" t="s">
        <v>17</v>
      </c>
      <c r="F27" s="32">
        <v>134</v>
      </c>
      <c r="G27" s="11" t="s">
        <v>77</v>
      </c>
      <c r="H27" s="32">
        <v>6410010020</v>
      </c>
      <c r="I27" s="31">
        <v>30</v>
      </c>
      <c r="J27" s="49">
        <v>30</v>
      </c>
      <c r="K27" s="42"/>
    </row>
    <row r="28" spans="2:11" ht="16.5" customHeight="1" x14ac:dyDescent="0.2">
      <c r="B28" s="168">
        <v>6</v>
      </c>
      <c r="C28" s="168" t="s">
        <v>27</v>
      </c>
      <c r="D28" s="171" t="s">
        <v>91</v>
      </c>
      <c r="E28" s="33" t="s">
        <v>20</v>
      </c>
      <c r="F28" s="34">
        <v>134</v>
      </c>
      <c r="G28" s="36" t="s">
        <v>78</v>
      </c>
      <c r="H28" s="34">
        <v>6420000000</v>
      </c>
      <c r="I28" s="33">
        <f>I32</f>
        <v>1600</v>
      </c>
      <c r="J28" s="51">
        <f>J32</f>
        <v>1600</v>
      </c>
      <c r="K28" s="42"/>
    </row>
    <row r="29" spans="2:11" ht="27" x14ac:dyDescent="0.2">
      <c r="B29" s="169"/>
      <c r="C29" s="169"/>
      <c r="D29" s="172"/>
      <c r="E29" s="33" t="s">
        <v>14</v>
      </c>
      <c r="F29" s="34">
        <v>134</v>
      </c>
      <c r="G29" s="36" t="s">
        <v>78</v>
      </c>
      <c r="H29" s="34">
        <v>6420000000</v>
      </c>
      <c r="I29" s="33">
        <v>0</v>
      </c>
      <c r="J29" s="51">
        <v>0</v>
      </c>
      <c r="K29" s="42"/>
    </row>
    <row r="30" spans="2:11" ht="15" customHeight="1" x14ac:dyDescent="0.2">
      <c r="B30" s="169"/>
      <c r="C30" s="169"/>
      <c r="D30" s="172"/>
      <c r="E30" s="33" t="s">
        <v>15</v>
      </c>
      <c r="F30" s="34">
        <v>134</v>
      </c>
      <c r="G30" s="36" t="s">
        <v>78</v>
      </c>
      <c r="H30" s="34">
        <v>6420000000</v>
      </c>
      <c r="I30" s="33">
        <v>0</v>
      </c>
      <c r="J30" s="51">
        <v>0</v>
      </c>
      <c r="K30" s="42"/>
    </row>
    <row r="31" spans="2:11" ht="15" customHeight="1" x14ac:dyDescent="0.2">
      <c r="B31" s="169"/>
      <c r="C31" s="169"/>
      <c r="D31" s="172"/>
      <c r="E31" s="33" t="s">
        <v>16</v>
      </c>
      <c r="F31" s="34">
        <v>134</v>
      </c>
      <c r="G31" s="36" t="s">
        <v>78</v>
      </c>
      <c r="H31" s="34">
        <v>6420000000</v>
      </c>
      <c r="I31" s="33">
        <v>0</v>
      </c>
      <c r="J31" s="51">
        <v>0</v>
      </c>
      <c r="K31" s="42"/>
    </row>
    <row r="32" spans="2:11" ht="15" customHeight="1" x14ac:dyDescent="0.2">
      <c r="B32" s="170"/>
      <c r="C32" s="170"/>
      <c r="D32" s="173"/>
      <c r="E32" s="33" t="s">
        <v>17</v>
      </c>
      <c r="F32" s="34">
        <v>134</v>
      </c>
      <c r="G32" s="36" t="s">
        <v>78</v>
      </c>
      <c r="H32" s="34">
        <v>6420000000</v>
      </c>
      <c r="I32" s="33">
        <f t="shared" ref="I32:J33" si="0">I33</f>
        <v>1600</v>
      </c>
      <c r="J32" s="51">
        <f t="shared" si="0"/>
        <v>1600</v>
      </c>
      <c r="K32" s="42"/>
    </row>
    <row r="33" spans="2:11" ht="15.75" customHeight="1" x14ac:dyDescent="0.2">
      <c r="B33" s="118">
        <v>7</v>
      </c>
      <c r="C33" s="118" t="s">
        <v>28</v>
      </c>
      <c r="D33" s="121" t="s">
        <v>29</v>
      </c>
      <c r="E33" s="31" t="s">
        <v>20</v>
      </c>
      <c r="F33" s="32">
        <v>134</v>
      </c>
      <c r="G33" s="37" t="s">
        <v>78</v>
      </c>
      <c r="H33" s="32">
        <v>642095020</v>
      </c>
      <c r="I33" s="31">
        <f t="shared" si="0"/>
        <v>1600</v>
      </c>
      <c r="J33" s="49">
        <f t="shared" si="0"/>
        <v>1600</v>
      </c>
      <c r="K33" s="42"/>
    </row>
    <row r="34" spans="2:11" ht="18" customHeight="1" x14ac:dyDescent="0.2">
      <c r="B34" s="120"/>
      <c r="C34" s="120"/>
      <c r="D34" s="123"/>
      <c r="E34" s="31" t="s">
        <v>17</v>
      </c>
      <c r="F34" s="32">
        <v>134</v>
      </c>
      <c r="G34" s="37" t="s">
        <v>78</v>
      </c>
      <c r="H34" s="32">
        <v>642095020</v>
      </c>
      <c r="I34" s="31">
        <v>1600</v>
      </c>
      <c r="J34" s="49">
        <v>1600</v>
      </c>
      <c r="K34" s="42"/>
    </row>
    <row r="35" spans="2:11" ht="16.5" customHeight="1" x14ac:dyDescent="0.2">
      <c r="B35" s="168">
        <v>8</v>
      </c>
      <c r="C35" s="168" t="s">
        <v>30</v>
      </c>
      <c r="D35" s="171" t="s">
        <v>31</v>
      </c>
      <c r="E35" s="168" t="s">
        <v>20</v>
      </c>
      <c r="F35" s="171">
        <v>134</v>
      </c>
      <c r="G35" s="176" t="s">
        <v>74</v>
      </c>
      <c r="H35" s="171">
        <v>6430000000</v>
      </c>
      <c r="I35" s="168">
        <f>I38+I40</f>
        <v>29625.8</v>
      </c>
      <c r="J35" s="51">
        <f>J40+J38</f>
        <v>29885.4</v>
      </c>
      <c r="K35" s="42"/>
    </row>
    <row r="36" spans="2:11" ht="0.75" customHeight="1" x14ac:dyDescent="0.2">
      <c r="B36" s="169"/>
      <c r="C36" s="169"/>
      <c r="D36" s="172"/>
      <c r="E36" s="170"/>
      <c r="F36" s="173"/>
      <c r="G36" s="177"/>
      <c r="H36" s="173"/>
      <c r="I36" s="170"/>
      <c r="J36" s="51"/>
      <c r="K36" s="42"/>
    </row>
    <row r="37" spans="2:11" ht="27" customHeight="1" x14ac:dyDescent="0.2">
      <c r="B37" s="169"/>
      <c r="C37" s="169"/>
      <c r="D37" s="172"/>
      <c r="E37" s="33" t="s">
        <v>14</v>
      </c>
      <c r="F37" s="34">
        <v>134</v>
      </c>
      <c r="G37" s="36" t="s">
        <v>74</v>
      </c>
      <c r="H37" s="34">
        <v>6430000000</v>
      </c>
      <c r="I37" s="33">
        <v>0</v>
      </c>
      <c r="J37" s="51"/>
      <c r="K37" s="42"/>
    </row>
    <row r="38" spans="2:11" ht="16.5" customHeight="1" x14ac:dyDescent="0.2">
      <c r="B38" s="169"/>
      <c r="C38" s="169"/>
      <c r="D38" s="172"/>
      <c r="E38" s="33" t="s">
        <v>15</v>
      </c>
      <c r="F38" s="34">
        <v>134</v>
      </c>
      <c r="G38" s="36" t="s">
        <v>74</v>
      </c>
      <c r="H38" s="34">
        <v>6430000000</v>
      </c>
      <c r="I38" s="33">
        <f>I47</f>
        <v>6825.8</v>
      </c>
      <c r="J38" s="51">
        <f>J47</f>
        <v>6825.4</v>
      </c>
      <c r="K38" s="42"/>
    </row>
    <row r="39" spans="2:11" ht="13.5" customHeight="1" x14ac:dyDescent="0.2">
      <c r="B39" s="169"/>
      <c r="C39" s="169"/>
      <c r="D39" s="172"/>
      <c r="E39" s="33" t="s">
        <v>16</v>
      </c>
      <c r="F39" s="34">
        <v>134</v>
      </c>
      <c r="G39" s="36" t="s">
        <v>74</v>
      </c>
      <c r="H39" s="34">
        <v>6430000000</v>
      </c>
      <c r="I39" s="33">
        <v>0</v>
      </c>
      <c r="J39" s="51"/>
      <c r="K39" s="42"/>
    </row>
    <row r="40" spans="2:11" ht="15" customHeight="1" x14ac:dyDescent="0.2">
      <c r="B40" s="170"/>
      <c r="C40" s="170"/>
      <c r="D40" s="173"/>
      <c r="E40" s="33" t="s">
        <v>17</v>
      </c>
      <c r="F40" s="34">
        <v>134</v>
      </c>
      <c r="G40" s="36" t="s">
        <v>74</v>
      </c>
      <c r="H40" s="34">
        <v>6430000000</v>
      </c>
      <c r="I40" s="33">
        <f>I48+I53+I56+I58</f>
        <v>22800</v>
      </c>
      <c r="J40" s="51">
        <f>J58+J56+J53+J48</f>
        <v>23060</v>
      </c>
      <c r="K40" s="42"/>
    </row>
    <row r="41" spans="2:11" ht="17.25" customHeight="1" x14ac:dyDescent="0.2">
      <c r="B41" s="118">
        <v>9</v>
      </c>
      <c r="C41" s="118" t="s">
        <v>32</v>
      </c>
      <c r="D41" s="121" t="s">
        <v>33</v>
      </c>
      <c r="E41" s="31" t="s">
        <v>20</v>
      </c>
      <c r="F41" s="32">
        <v>134</v>
      </c>
      <c r="G41" s="37" t="s">
        <v>74</v>
      </c>
      <c r="H41" s="32" t="s">
        <v>34</v>
      </c>
      <c r="I41" s="31">
        <v>0</v>
      </c>
      <c r="J41" s="49">
        <v>0</v>
      </c>
      <c r="K41" s="42"/>
    </row>
    <row r="42" spans="2:11" ht="12.75" x14ac:dyDescent="0.2">
      <c r="B42" s="119"/>
      <c r="C42" s="119"/>
      <c r="D42" s="122"/>
      <c r="E42" s="31" t="s">
        <v>15</v>
      </c>
      <c r="F42" s="32">
        <v>134</v>
      </c>
      <c r="G42" s="37" t="s">
        <v>74</v>
      </c>
      <c r="H42" s="32" t="s">
        <v>34</v>
      </c>
      <c r="I42" s="31">
        <v>0</v>
      </c>
      <c r="J42" s="49">
        <v>0</v>
      </c>
      <c r="K42" s="42"/>
    </row>
    <row r="43" spans="2:11" ht="20.25" customHeight="1" x14ac:dyDescent="0.2">
      <c r="B43" s="120"/>
      <c r="C43" s="120"/>
      <c r="D43" s="123"/>
      <c r="E43" s="31" t="s">
        <v>17</v>
      </c>
      <c r="F43" s="32">
        <v>134</v>
      </c>
      <c r="G43" s="37" t="s">
        <v>74</v>
      </c>
      <c r="H43" s="32" t="s">
        <v>34</v>
      </c>
      <c r="I43" s="31">
        <v>0</v>
      </c>
      <c r="J43" s="49">
        <v>0</v>
      </c>
      <c r="K43" s="42"/>
    </row>
    <row r="44" spans="2:11" ht="13.5" customHeight="1" x14ac:dyDescent="0.2">
      <c r="B44" s="118">
        <v>10</v>
      </c>
      <c r="C44" s="118" t="s">
        <v>35</v>
      </c>
      <c r="D44" s="121" t="s">
        <v>36</v>
      </c>
      <c r="E44" s="118" t="s">
        <v>20</v>
      </c>
      <c r="F44" s="32">
        <v>134</v>
      </c>
      <c r="G44" s="37" t="s">
        <v>74</v>
      </c>
      <c r="H44" s="32">
        <v>6430095280</v>
      </c>
      <c r="I44" s="31">
        <f>I48</f>
        <v>2500</v>
      </c>
      <c r="J44" s="49">
        <f>J48</f>
        <v>2500</v>
      </c>
      <c r="K44" s="42"/>
    </row>
    <row r="45" spans="2:11" ht="13.5" customHeight="1" x14ac:dyDescent="0.2">
      <c r="B45" s="119"/>
      <c r="C45" s="119"/>
      <c r="D45" s="122"/>
      <c r="E45" s="119"/>
      <c r="F45" s="32">
        <v>134</v>
      </c>
      <c r="G45" s="37" t="s">
        <v>74</v>
      </c>
      <c r="H45" s="32" t="s">
        <v>38</v>
      </c>
      <c r="I45" s="31">
        <v>0</v>
      </c>
      <c r="J45" s="49">
        <v>0</v>
      </c>
      <c r="K45" s="42"/>
    </row>
    <row r="46" spans="2:11" ht="12.75" x14ac:dyDescent="0.2">
      <c r="B46" s="119"/>
      <c r="C46" s="119"/>
      <c r="D46" s="122"/>
      <c r="E46" s="120"/>
      <c r="F46" s="32">
        <v>134</v>
      </c>
      <c r="G46" s="37" t="s">
        <v>74</v>
      </c>
      <c r="H46" s="32" t="s">
        <v>37</v>
      </c>
      <c r="I46" s="31">
        <v>0</v>
      </c>
      <c r="J46" s="49">
        <f>J47</f>
        <v>6825.4</v>
      </c>
      <c r="K46" s="42"/>
    </row>
    <row r="47" spans="2:11" ht="12.75" x14ac:dyDescent="0.2">
      <c r="B47" s="119"/>
      <c r="C47" s="119"/>
      <c r="D47" s="122"/>
      <c r="E47" s="31" t="s">
        <v>15</v>
      </c>
      <c r="F47" s="32">
        <v>134</v>
      </c>
      <c r="G47" s="37" t="s">
        <v>74</v>
      </c>
      <c r="H47" s="32" t="s">
        <v>37</v>
      </c>
      <c r="I47" s="31">
        <v>6825.8</v>
      </c>
      <c r="J47" s="49">
        <v>6825.4</v>
      </c>
      <c r="K47" s="42"/>
    </row>
    <row r="48" spans="2:11" ht="12.75" x14ac:dyDescent="0.2">
      <c r="B48" s="119"/>
      <c r="C48" s="119"/>
      <c r="D48" s="122"/>
      <c r="E48" s="118" t="s">
        <v>17</v>
      </c>
      <c r="F48" s="32">
        <v>134</v>
      </c>
      <c r="G48" s="37" t="s">
        <v>74</v>
      </c>
      <c r="H48" s="32">
        <v>6430095280</v>
      </c>
      <c r="I48" s="31">
        <v>2500</v>
      </c>
      <c r="J48" s="49">
        <v>2500</v>
      </c>
      <c r="K48" s="42"/>
    </row>
    <row r="49" spans="2:11" ht="12.75" x14ac:dyDescent="0.2">
      <c r="B49" s="119"/>
      <c r="C49" s="119"/>
      <c r="D49" s="122"/>
      <c r="E49" s="119"/>
      <c r="F49" s="32">
        <v>134</v>
      </c>
      <c r="G49" s="37" t="s">
        <v>74</v>
      </c>
      <c r="H49" s="32" t="s">
        <v>37</v>
      </c>
      <c r="I49" s="31">
        <v>0</v>
      </c>
      <c r="J49" s="49">
        <v>0</v>
      </c>
      <c r="K49" s="42"/>
    </row>
    <row r="50" spans="2:11" ht="12.75" x14ac:dyDescent="0.2">
      <c r="B50" s="119"/>
      <c r="C50" s="119"/>
      <c r="D50" s="122"/>
      <c r="E50" s="119"/>
      <c r="F50" s="32">
        <v>134</v>
      </c>
      <c r="G50" s="37" t="s">
        <v>74</v>
      </c>
      <c r="H50" s="32" t="s">
        <v>37</v>
      </c>
      <c r="I50" s="31">
        <v>0</v>
      </c>
      <c r="J50" s="49">
        <v>0</v>
      </c>
      <c r="K50" s="42"/>
    </row>
    <row r="51" spans="2:11" ht="12.75" x14ac:dyDescent="0.2">
      <c r="B51" s="120"/>
      <c r="C51" s="120"/>
      <c r="D51" s="123"/>
      <c r="E51" s="120"/>
      <c r="F51" s="32">
        <v>134</v>
      </c>
      <c r="G51" s="37" t="s">
        <v>74</v>
      </c>
      <c r="H51" s="32" t="s">
        <v>38</v>
      </c>
      <c r="I51" s="31">
        <v>0</v>
      </c>
      <c r="J51" s="49">
        <v>0</v>
      </c>
      <c r="K51" s="42"/>
    </row>
    <row r="52" spans="2:11" ht="38.25" customHeight="1" x14ac:dyDescent="0.2">
      <c r="B52" s="118">
        <v>11</v>
      </c>
      <c r="C52" s="118" t="s">
        <v>39</v>
      </c>
      <c r="D52" s="121" t="s">
        <v>40</v>
      </c>
      <c r="E52" s="31" t="s">
        <v>20</v>
      </c>
      <c r="F52" s="32">
        <v>134</v>
      </c>
      <c r="G52" s="37" t="s">
        <v>74</v>
      </c>
      <c r="H52" s="32">
        <v>6430095280</v>
      </c>
      <c r="I52" s="31">
        <f>I53</f>
        <v>12300</v>
      </c>
      <c r="J52" s="49">
        <f>J53</f>
        <v>12560</v>
      </c>
      <c r="K52" s="42"/>
    </row>
    <row r="53" spans="2:11" ht="20.25" customHeight="1" x14ac:dyDescent="0.2">
      <c r="B53" s="119"/>
      <c r="C53" s="119"/>
      <c r="D53" s="122"/>
      <c r="E53" s="118" t="s">
        <v>17</v>
      </c>
      <c r="F53" s="121">
        <v>134</v>
      </c>
      <c r="G53" s="185" t="s">
        <v>74</v>
      </c>
      <c r="H53" s="121">
        <v>6430095280</v>
      </c>
      <c r="I53" s="118">
        <v>12300</v>
      </c>
      <c r="J53" s="49">
        <v>12560</v>
      </c>
      <c r="K53" s="42"/>
    </row>
    <row r="54" spans="2:11" ht="12.75" hidden="1" customHeight="1" x14ac:dyDescent="0.2">
      <c r="B54" s="120"/>
      <c r="C54" s="120"/>
      <c r="D54" s="123"/>
      <c r="E54" s="120"/>
      <c r="F54" s="123"/>
      <c r="G54" s="186"/>
      <c r="H54" s="123"/>
      <c r="I54" s="120"/>
      <c r="J54" s="49"/>
      <c r="K54" s="42"/>
    </row>
    <row r="55" spans="2:11" ht="21.75" customHeight="1" x14ac:dyDescent="0.2">
      <c r="B55" s="118">
        <v>12</v>
      </c>
      <c r="C55" s="118" t="s">
        <v>73</v>
      </c>
      <c r="D55" s="121" t="s">
        <v>41</v>
      </c>
      <c r="E55" s="31" t="s">
        <v>20</v>
      </c>
      <c r="F55" s="32">
        <v>134</v>
      </c>
      <c r="G55" s="37" t="s">
        <v>74</v>
      </c>
      <c r="H55" s="32">
        <v>6430095280</v>
      </c>
      <c r="I55" s="31">
        <f>I56</f>
        <v>3000</v>
      </c>
      <c r="J55" s="49">
        <f>J56</f>
        <v>3000</v>
      </c>
      <c r="K55" s="42"/>
    </row>
    <row r="56" spans="2:11" ht="31.5" customHeight="1" x14ac:dyDescent="0.2">
      <c r="B56" s="120"/>
      <c r="C56" s="120"/>
      <c r="D56" s="123"/>
      <c r="E56" s="31" t="s">
        <v>17</v>
      </c>
      <c r="F56" s="32">
        <v>134</v>
      </c>
      <c r="G56" s="37" t="s">
        <v>74</v>
      </c>
      <c r="H56" s="32">
        <v>6430095280</v>
      </c>
      <c r="I56" s="31">
        <v>3000</v>
      </c>
      <c r="J56" s="49">
        <v>3000</v>
      </c>
      <c r="K56" s="42"/>
    </row>
    <row r="57" spans="2:11" ht="18.75" customHeight="1" x14ac:dyDescent="0.2">
      <c r="B57" s="118">
        <v>13</v>
      </c>
      <c r="C57" s="118" t="s">
        <v>72</v>
      </c>
      <c r="D57" s="121" t="s">
        <v>71</v>
      </c>
      <c r="E57" s="31" t="s">
        <v>20</v>
      </c>
      <c r="F57" s="32">
        <v>134</v>
      </c>
      <c r="G57" s="37" t="s">
        <v>74</v>
      </c>
      <c r="H57" s="32">
        <v>6430095280</v>
      </c>
      <c r="I57" s="31">
        <f>I58</f>
        <v>5000</v>
      </c>
      <c r="J57" s="49">
        <f>J58</f>
        <v>5000</v>
      </c>
      <c r="K57" s="42"/>
    </row>
    <row r="58" spans="2:11" ht="72" customHeight="1" x14ac:dyDescent="0.2">
      <c r="B58" s="120"/>
      <c r="C58" s="120"/>
      <c r="D58" s="123"/>
      <c r="E58" s="31" t="s">
        <v>17</v>
      </c>
      <c r="F58" s="32">
        <v>134</v>
      </c>
      <c r="G58" s="37" t="s">
        <v>74</v>
      </c>
      <c r="H58" s="32">
        <v>6430095280</v>
      </c>
      <c r="I58" s="31">
        <v>5000</v>
      </c>
      <c r="J58" s="49">
        <v>5000</v>
      </c>
      <c r="K58" s="42"/>
    </row>
    <row r="59" spans="2:11" ht="18" customHeight="1" x14ac:dyDescent="0.2">
      <c r="B59" s="118">
        <v>14</v>
      </c>
      <c r="C59" s="118" t="s">
        <v>70</v>
      </c>
      <c r="D59" s="121" t="s">
        <v>42</v>
      </c>
      <c r="E59" s="31" t="s">
        <v>20</v>
      </c>
      <c r="F59" s="32">
        <v>134</v>
      </c>
      <c r="G59" s="37" t="s">
        <v>74</v>
      </c>
      <c r="H59" s="32" t="s">
        <v>83</v>
      </c>
      <c r="I59" s="31">
        <v>0</v>
      </c>
      <c r="J59" s="49">
        <v>0</v>
      </c>
      <c r="K59" s="42"/>
    </row>
    <row r="60" spans="2:11" ht="22.5" customHeight="1" x14ac:dyDescent="0.2">
      <c r="B60" s="120"/>
      <c r="C60" s="120"/>
      <c r="D60" s="123"/>
      <c r="E60" s="31" t="s">
        <v>15</v>
      </c>
      <c r="F60" s="32">
        <v>134</v>
      </c>
      <c r="G60" s="37" t="s">
        <v>74</v>
      </c>
      <c r="H60" s="32" t="s">
        <v>83</v>
      </c>
      <c r="I60" s="31">
        <v>0</v>
      </c>
      <c r="J60" s="49">
        <v>0</v>
      </c>
      <c r="K60" s="42"/>
    </row>
    <row r="61" spans="2:11" ht="13.5" customHeight="1" x14ac:dyDescent="0.2">
      <c r="B61" s="168">
        <v>15</v>
      </c>
      <c r="C61" s="168" t="s">
        <v>43</v>
      </c>
      <c r="D61" s="171" t="s">
        <v>44</v>
      </c>
      <c r="E61" s="33" t="s">
        <v>20</v>
      </c>
      <c r="F61" s="34">
        <v>134</v>
      </c>
      <c r="G61" s="36" t="s">
        <v>79</v>
      </c>
      <c r="H61" s="34">
        <v>6440000000</v>
      </c>
      <c r="I61" s="33">
        <f>I62+I63+I64+I65</f>
        <v>11550</v>
      </c>
      <c r="J61" s="51">
        <f>J65</f>
        <v>10400</v>
      </c>
      <c r="K61" s="42"/>
    </row>
    <row r="62" spans="2:11" ht="27" x14ac:dyDescent="0.2">
      <c r="B62" s="169"/>
      <c r="C62" s="169"/>
      <c r="D62" s="172"/>
      <c r="E62" s="33" t="s">
        <v>14</v>
      </c>
      <c r="F62" s="34">
        <v>134</v>
      </c>
      <c r="G62" s="36" t="s">
        <v>79</v>
      </c>
      <c r="H62" s="34">
        <v>6440000000</v>
      </c>
      <c r="I62" s="33">
        <v>0</v>
      </c>
      <c r="J62" s="51">
        <v>0</v>
      </c>
      <c r="K62" s="42"/>
    </row>
    <row r="63" spans="2:11" ht="12.75" customHeight="1" x14ac:dyDescent="0.2">
      <c r="B63" s="169"/>
      <c r="C63" s="169"/>
      <c r="D63" s="172"/>
      <c r="E63" s="33" t="s">
        <v>15</v>
      </c>
      <c r="F63" s="34">
        <v>134</v>
      </c>
      <c r="G63" s="36" t="s">
        <v>79</v>
      </c>
      <c r="H63" s="34">
        <v>6440000000</v>
      </c>
      <c r="I63" s="33">
        <v>0</v>
      </c>
      <c r="J63" s="51">
        <v>0</v>
      </c>
      <c r="K63" s="42"/>
    </row>
    <row r="64" spans="2:11" ht="12.75" customHeight="1" x14ac:dyDescent="0.2">
      <c r="B64" s="169"/>
      <c r="C64" s="169"/>
      <c r="D64" s="172"/>
      <c r="E64" s="33" t="s">
        <v>16</v>
      </c>
      <c r="F64" s="34">
        <v>134</v>
      </c>
      <c r="G64" s="36" t="s">
        <v>79</v>
      </c>
      <c r="H64" s="34">
        <v>6440000000</v>
      </c>
      <c r="I64" s="33">
        <v>0</v>
      </c>
      <c r="J64" s="51">
        <v>0</v>
      </c>
      <c r="K64" s="42"/>
    </row>
    <row r="65" spans="2:11" ht="12.75" customHeight="1" x14ac:dyDescent="0.2">
      <c r="B65" s="170"/>
      <c r="C65" s="170"/>
      <c r="D65" s="173"/>
      <c r="E65" s="33" t="s">
        <v>17</v>
      </c>
      <c r="F65" s="34">
        <v>134</v>
      </c>
      <c r="G65" s="36" t="s">
        <v>79</v>
      </c>
      <c r="H65" s="34">
        <v>6440000000</v>
      </c>
      <c r="I65" s="33">
        <f>I67+I69+I71+I73+I75</f>
        <v>11550</v>
      </c>
      <c r="J65" s="51">
        <f>J67+J69+J71+J73+J75</f>
        <v>10400</v>
      </c>
      <c r="K65" s="42"/>
    </row>
    <row r="66" spans="2:11" ht="12.75" customHeight="1" x14ac:dyDescent="0.2">
      <c r="B66" s="118">
        <v>16</v>
      </c>
      <c r="C66" s="118" t="s">
        <v>45</v>
      </c>
      <c r="D66" s="121" t="s">
        <v>46</v>
      </c>
      <c r="E66" s="31" t="s">
        <v>20</v>
      </c>
      <c r="F66" s="32">
        <v>134</v>
      </c>
      <c r="G66" s="37" t="s">
        <v>79</v>
      </c>
      <c r="H66" s="32">
        <v>6440095310</v>
      </c>
      <c r="I66" s="31">
        <f>I67</f>
        <v>0</v>
      </c>
      <c r="J66" s="49">
        <f>J67</f>
        <v>0</v>
      </c>
      <c r="K66" s="42"/>
    </row>
    <row r="67" spans="2:11" ht="12.75" x14ac:dyDescent="0.2">
      <c r="B67" s="120"/>
      <c r="C67" s="120"/>
      <c r="D67" s="123"/>
      <c r="E67" s="31" t="s">
        <v>17</v>
      </c>
      <c r="F67" s="32">
        <v>134</v>
      </c>
      <c r="G67" s="37" t="s">
        <v>79</v>
      </c>
      <c r="H67" s="32">
        <v>6440095310</v>
      </c>
      <c r="I67" s="31">
        <v>0</v>
      </c>
      <c r="J67" s="49">
        <v>0</v>
      </c>
      <c r="K67" s="42"/>
    </row>
    <row r="68" spans="2:11" ht="12.75" customHeight="1" x14ac:dyDescent="0.2">
      <c r="B68" s="118">
        <v>17</v>
      </c>
      <c r="C68" s="118" t="s">
        <v>47</v>
      </c>
      <c r="D68" s="121" t="s">
        <v>48</v>
      </c>
      <c r="E68" s="31" t="s">
        <v>20</v>
      </c>
      <c r="F68" s="32">
        <v>134</v>
      </c>
      <c r="G68" s="37" t="s">
        <v>79</v>
      </c>
      <c r="H68" s="32">
        <v>6440095310</v>
      </c>
      <c r="I68" s="31">
        <f>I69</f>
        <v>250</v>
      </c>
      <c r="J68" s="49">
        <f>J69</f>
        <v>250</v>
      </c>
      <c r="K68" s="42"/>
    </row>
    <row r="69" spans="2:11" ht="28.5" customHeight="1" x14ac:dyDescent="0.2">
      <c r="B69" s="120"/>
      <c r="C69" s="120"/>
      <c r="D69" s="123"/>
      <c r="E69" s="31" t="s">
        <v>17</v>
      </c>
      <c r="F69" s="32">
        <v>134</v>
      </c>
      <c r="G69" s="37" t="s">
        <v>79</v>
      </c>
      <c r="H69" s="32">
        <v>6440095310</v>
      </c>
      <c r="I69" s="31">
        <v>250</v>
      </c>
      <c r="J69" s="49">
        <v>250</v>
      </c>
      <c r="K69" s="42"/>
    </row>
    <row r="70" spans="2:11" ht="20.25" customHeight="1" x14ac:dyDescent="0.2">
      <c r="B70" s="118">
        <v>18</v>
      </c>
      <c r="C70" s="118" t="s">
        <v>49</v>
      </c>
      <c r="D70" s="121" t="s">
        <v>50</v>
      </c>
      <c r="E70" s="31" t="s">
        <v>20</v>
      </c>
      <c r="F70" s="32">
        <v>134</v>
      </c>
      <c r="G70" s="37" t="s">
        <v>79</v>
      </c>
      <c r="H70" s="32">
        <v>6440095310</v>
      </c>
      <c r="I70" s="31">
        <f>I71</f>
        <v>2500</v>
      </c>
      <c r="J70" s="49">
        <f>J71</f>
        <v>2500</v>
      </c>
      <c r="K70" s="42"/>
    </row>
    <row r="71" spans="2:11" ht="33" customHeight="1" x14ac:dyDescent="0.2">
      <c r="B71" s="120"/>
      <c r="C71" s="120"/>
      <c r="D71" s="123"/>
      <c r="E71" s="31" t="s">
        <v>17</v>
      </c>
      <c r="F71" s="32">
        <v>134</v>
      </c>
      <c r="G71" s="37" t="s">
        <v>79</v>
      </c>
      <c r="H71" s="32">
        <v>6440095310</v>
      </c>
      <c r="I71" s="31">
        <v>2500</v>
      </c>
      <c r="J71" s="49">
        <v>2500</v>
      </c>
      <c r="K71" s="42"/>
    </row>
    <row r="72" spans="2:11" ht="24" customHeight="1" x14ac:dyDescent="0.2">
      <c r="B72" s="118">
        <v>19</v>
      </c>
      <c r="C72" s="118" t="s">
        <v>51</v>
      </c>
      <c r="D72" s="121" t="s">
        <v>52</v>
      </c>
      <c r="E72" s="31" t="s">
        <v>20</v>
      </c>
      <c r="F72" s="32">
        <v>134</v>
      </c>
      <c r="G72" s="37" t="s">
        <v>79</v>
      </c>
      <c r="H72" s="32">
        <v>6440095310</v>
      </c>
      <c r="I72" s="31">
        <f>I73</f>
        <v>3500</v>
      </c>
      <c r="J72" s="49">
        <f>J73</f>
        <v>3500</v>
      </c>
      <c r="K72" s="42"/>
    </row>
    <row r="73" spans="2:11" ht="12.75" x14ac:dyDescent="0.2">
      <c r="B73" s="120"/>
      <c r="C73" s="120"/>
      <c r="D73" s="123"/>
      <c r="E73" s="31" t="s">
        <v>17</v>
      </c>
      <c r="F73" s="32">
        <v>134</v>
      </c>
      <c r="G73" s="37" t="s">
        <v>79</v>
      </c>
      <c r="H73" s="32">
        <v>6440095310</v>
      </c>
      <c r="I73" s="31">
        <v>3500</v>
      </c>
      <c r="J73" s="49">
        <v>3500</v>
      </c>
      <c r="K73" s="42"/>
    </row>
    <row r="74" spans="2:11" ht="26.25" customHeight="1" x14ac:dyDescent="0.2">
      <c r="B74" s="118">
        <v>20</v>
      </c>
      <c r="C74" s="118" t="s">
        <v>53</v>
      </c>
      <c r="D74" s="121" t="s">
        <v>54</v>
      </c>
      <c r="E74" s="31" t="s">
        <v>20</v>
      </c>
      <c r="F74" s="32">
        <v>134</v>
      </c>
      <c r="G74" s="37" t="s">
        <v>79</v>
      </c>
      <c r="H74" s="32">
        <v>6440095310</v>
      </c>
      <c r="I74" s="31">
        <f>I75</f>
        <v>5300</v>
      </c>
      <c r="J74" s="49">
        <f>J75</f>
        <v>4150</v>
      </c>
      <c r="K74" s="42"/>
    </row>
    <row r="75" spans="2:11" ht="12.75" x14ac:dyDescent="0.2">
      <c r="B75" s="120"/>
      <c r="C75" s="120"/>
      <c r="D75" s="123"/>
      <c r="E75" s="31" t="s">
        <v>17</v>
      </c>
      <c r="F75" s="32">
        <v>134</v>
      </c>
      <c r="G75" s="37" t="s">
        <v>79</v>
      </c>
      <c r="H75" s="32">
        <v>6440095310</v>
      </c>
      <c r="I75" s="31">
        <v>5300</v>
      </c>
      <c r="J75" s="49">
        <v>4150</v>
      </c>
      <c r="K75" s="42"/>
    </row>
    <row r="76" spans="2:11" ht="17.25" customHeight="1" x14ac:dyDescent="0.2">
      <c r="B76" s="168">
        <v>21</v>
      </c>
      <c r="C76" s="168" t="s">
        <v>55</v>
      </c>
      <c r="D76" s="171" t="s">
        <v>56</v>
      </c>
      <c r="E76" s="33" t="s">
        <v>20</v>
      </c>
      <c r="F76" s="34">
        <v>134</v>
      </c>
      <c r="G76" s="36" t="s">
        <v>13</v>
      </c>
      <c r="H76" s="34">
        <v>6450000000</v>
      </c>
      <c r="I76" s="33">
        <f>I80+I79+I78+I77</f>
        <v>33084.199999999997</v>
      </c>
      <c r="J76" s="51">
        <f>J80</f>
        <v>33084.199999999997</v>
      </c>
      <c r="K76" s="42"/>
    </row>
    <row r="77" spans="2:11" ht="27" x14ac:dyDescent="0.2">
      <c r="B77" s="169"/>
      <c r="C77" s="169"/>
      <c r="D77" s="172"/>
      <c r="E77" s="33" t="s">
        <v>14</v>
      </c>
      <c r="F77" s="34">
        <v>134</v>
      </c>
      <c r="G77" s="36" t="s">
        <v>13</v>
      </c>
      <c r="H77" s="34">
        <v>6450000000</v>
      </c>
      <c r="I77" s="33">
        <v>0</v>
      </c>
      <c r="J77" s="51">
        <v>0</v>
      </c>
      <c r="K77" s="42"/>
    </row>
    <row r="78" spans="2:11" ht="12.75" customHeight="1" x14ac:dyDescent="0.2">
      <c r="B78" s="169"/>
      <c r="C78" s="169"/>
      <c r="D78" s="172"/>
      <c r="E78" s="33" t="s">
        <v>15</v>
      </c>
      <c r="F78" s="34">
        <v>134</v>
      </c>
      <c r="G78" s="36" t="s">
        <v>13</v>
      </c>
      <c r="H78" s="34">
        <v>6450000000</v>
      </c>
      <c r="I78" s="33">
        <v>0</v>
      </c>
      <c r="J78" s="51">
        <v>0</v>
      </c>
      <c r="K78" s="42"/>
    </row>
    <row r="79" spans="2:11" ht="12.75" customHeight="1" x14ac:dyDescent="0.2">
      <c r="B79" s="169"/>
      <c r="C79" s="169"/>
      <c r="D79" s="172"/>
      <c r="E79" s="33" t="s">
        <v>16</v>
      </c>
      <c r="F79" s="34">
        <v>134</v>
      </c>
      <c r="G79" s="36" t="s">
        <v>13</v>
      </c>
      <c r="H79" s="34">
        <v>6450000000</v>
      </c>
      <c r="I79" s="33">
        <v>0</v>
      </c>
      <c r="J79" s="51">
        <v>0</v>
      </c>
      <c r="K79" s="42"/>
    </row>
    <row r="80" spans="2:11" ht="12.75" customHeight="1" x14ac:dyDescent="0.2">
      <c r="B80" s="170"/>
      <c r="C80" s="170"/>
      <c r="D80" s="173"/>
      <c r="E80" s="33" t="s">
        <v>17</v>
      </c>
      <c r="F80" s="34">
        <v>134</v>
      </c>
      <c r="G80" s="36" t="s">
        <v>13</v>
      </c>
      <c r="H80" s="34">
        <v>6450000000</v>
      </c>
      <c r="I80" s="33">
        <f>I82+I85+I89</f>
        <v>33084.199999999997</v>
      </c>
      <c r="J80" s="51">
        <f>J82+J85+J89</f>
        <v>33084.199999999997</v>
      </c>
      <c r="K80" s="42"/>
    </row>
    <row r="81" spans="2:11" ht="15.75" customHeight="1" x14ac:dyDescent="0.2">
      <c r="B81" s="118">
        <v>22</v>
      </c>
      <c r="C81" s="118" t="s">
        <v>57</v>
      </c>
      <c r="D81" s="121" t="s">
        <v>58</v>
      </c>
      <c r="E81" s="31" t="s">
        <v>20</v>
      </c>
      <c r="F81" s="32">
        <v>134</v>
      </c>
      <c r="G81" s="37" t="s">
        <v>80</v>
      </c>
      <c r="H81" s="32">
        <v>6450095220</v>
      </c>
      <c r="I81" s="31">
        <f>I82</f>
        <v>600</v>
      </c>
      <c r="J81" s="49">
        <f>J82</f>
        <v>600</v>
      </c>
      <c r="K81" s="42"/>
    </row>
    <row r="82" spans="2:11" ht="12.75" x14ac:dyDescent="0.2">
      <c r="B82" s="120"/>
      <c r="C82" s="120"/>
      <c r="D82" s="123"/>
      <c r="E82" s="31" t="s">
        <v>17</v>
      </c>
      <c r="F82" s="32">
        <v>134</v>
      </c>
      <c r="G82" s="37" t="s">
        <v>80</v>
      </c>
      <c r="H82" s="32">
        <v>6450095220</v>
      </c>
      <c r="I82" s="31">
        <v>600</v>
      </c>
      <c r="J82" s="49">
        <v>600</v>
      </c>
      <c r="K82" s="42"/>
    </row>
    <row r="83" spans="2:11" ht="15.75" customHeight="1" x14ac:dyDescent="0.2">
      <c r="B83" s="118">
        <v>23</v>
      </c>
      <c r="C83" s="118" t="s">
        <v>59</v>
      </c>
      <c r="D83" s="121" t="s">
        <v>60</v>
      </c>
      <c r="E83" s="118" t="s">
        <v>20</v>
      </c>
      <c r="F83" s="32">
        <v>134</v>
      </c>
      <c r="G83" s="37" t="s">
        <v>80</v>
      </c>
      <c r="H83" s="32">
        <v>6450075080</v>
      </c>
      <c r="I83" s="31">
        <f>I85</f>
        <v>31884.2</v>
      </c>
      <c r="J83" s="49">
        <v>31884.2</v>
      </c>
      <c r="K83" s="42"/>
    </row>
    <row r="84" spans="2:11" ht="15" customHeight="1" x14ac:dyDescent="0.2">
      <c r="B84" s="119"/>
      <c r="C84" s="119"/>
      <c r="D84" s="122"/>
      <c r="E84" s="120"/>
      <c r="F84" s="32">
        <v>134</v>
      </c>
      <c r="G84" s="37" t="s">
        <v>80</v>
      </c>
      <c r="H84" s="32" t="s">
        <v>61</v>
      </c>
      <c r="I84" s="31">
        <v>0</v>
      </c>
      <c r="J84" s="49"/>
      <c r="K84" s="42"/>
    </row>
    <row r="85" spans="2:11" ht="12.75" customHeight="1" x14ac:dyDescent="0.2">
      <c r="B85" s="119"/>
      <c r="C85" s="119"/>
      <c r="D85" s="122"/>
      <c r="E85" s="118" t="s">
        <v>17</v>
      </c>
      <c r="F85" s="32">
        <v>134</v>
      </c>
      <c r="G85" s="37" t="s">
        <v>80</v>
      </c>
      <c r="H85" s="32">
        <v>6450075080</v>
      </c>
      <c r="I85" s="31">
        <v>31884.2</v>
      </c>
      <c r="J85" s="49">
        <v>31884.2</v>
      </c>
      <c r="K85" s="42"/>
    </row>
    <row r="86" spans="2:11" ht="12.75" x14ac:dyDescent="0.2">
      <c r="B86" s="119"/>
      <c r="C86" s="119"/>
      <c r="D86" s="122"/>
      <c r="E86" s="120"/>
      <c r="F86" s="32">
        <v>134</v>
      </c>
      <c r="G86" s="37" t="s">
        <v>80</v>
      </c>
      <c r="H86" s="32" t="s">
        <v>61</v>
      </c>
      <c r="I86" s="31">
        <v>0</v>
      </c>
      <c r="J86" s="49"/>
      <c r="K86" s="42"/>
    </row>
    <row r="87" spans="2:11" ht="12.75" x14ac:dyDescent="0.2">
      <c r="B87" s="120"/>
      <c r="C87" s="120"/>
      <c r="D87" s="123"/>
      <c r="E87" s="31" t="s">
        <v>15</v>
      </c>
      <c r="F87" s="32">
        <v>134</v>
      </c>
      <c r="G87" s="37" t="s">
        <v>80</v>
      </c>
      <c r="H87" s="32" t="s">
        <v>61</v>
      </c>
      <c r="I87" s="31">
        <v>0</v>
      </c>
      <c r="J87" s="49"/>
      <c r="K87" s="42"/>
    </row>
    <row r="88" spans="2:11" ht="13.5" customHeight="1" x14ac:dyDescent="0.2">
      <c r="B88" s="118">
        <v>24</v>
      </c>
      <c r="C88" s="118" t="s">
        <v>62</v>
      </c>
      <c r="D88" s="121" t="s">
        <v>63</v>
      </c>
      <c r="E88" s="31" t="s">
        <v>20</v>
      </c>
      <c r="F88" s="32">
        <v>134</v>
      </c>
      <c r="G88" s="37" t="s">
        <v>81</v>
      </c>
      <c r="H88" s="32">
        <v>6450000000</v>
      </c>
      <c r="I88" s="31">
        <f>I89+I90</f>
        <v>600</v>
      </c>
      <c r="J88" s="49">
        <f>J89</f>
        <v>600</v>
      </c>
      <c r="K88" s="42"/>
    </row>
    <row r="89" spans="2:11" ht="15" customHeight="1" x14ac:dyDescent="0.2">
      <c r="B89" s="119"/>
      <c r="C89" s="119"/>
      <c r="D89" s="122"/>
      <c r="E89" s="118" t="s">
        <v>17</v>
      </c>
      <c r="F89" s="32">
        <v>134</v>
      </c>
      <c r="G89" s="37">
        <v>1101</v>
      </c>
      <c r="H89" s="32">
        <v>6450095240</v>
      </c>
      <c r="I89" s="31">
        <v>600</v>
      </c>
      <c r="J89" s="49">
        <v>600</v>
      </c>
      <c r="K89" s="42"/>
    </row>
    <row r="90" spans="2:11" ht="12.75" x14ac:dyDescent="0.2">
      <c r="B90" s="120"/>
      <c r="C90" s="120"/>
      <c r="D90" s="123"/>
      <c r="E90" s="120"/>
      <c r="F90" s="32">
        <v>134</v>
      </c>
      <c r="G90" s="37">
        <v>1101</v>
      </c>
      <c r="H90" s="32">
        <v>6450095480</v>
      </c>
      <c r="I90" s="31">
        <v>0</v>
      </c>
      <c r="J90" s="49">
        <v>0</v>
      </c>
      <c r="K90" s="42"/>
    </row>
    <row r="91" spans="2:11" ht="14.25" customHeight="1" x14ac:dyDescent="0.2">
      <c r="B91" s="168">
        <v>25</v>
      </c>
      <c r="C91" s="168" t="s">
        <v>64</v>
      </c>
      <c r="D91" s="171" t="s">
        <v>65</v>
      </c>
      <c r="E91" s="33" t="s">
        <v>20</v>
      </c>
      <c r="F91" s="34">
        <v>134</v>
      </c>
      <c r="G91" s="36">
        <v>1003</v>
      </c>
      <c r="H91" s="34">
        <v>6460000000</v>
      </c>
      <c r="I91" s="33">
        <v>0</v>
      </c>
      <c r="J91" s="51">
        <v>0</v>
      </c>
      <c r="K91" s="42"/>
    </row>
    <row r="92" spans="2:11" ht="27" x14ac:dyDescent="0.2">
      <c r="B92" s="169"/>
      <c r="C92" s="169"/>
      <c r="D92" s="172"/>
      <c r="E92" s="33" t="s">
        <v>14</v>
      </c>
      <c r="F92" s="34">
        <v>134</v>
      </c>
      <c r="G92" s="36">
        <v>1003</v>
      </c>
      <c r="H92" s="34">
        <v>6460000000</v>
      </c>
      <c r="I92" s="33">
        <v>0</v>
      </c>
      <c r="J92" s="51">
        <v>0</v>
      </c>
      <c r="K92" s="42"/>
    </row>
    <row r="93" spans="2:11" ht="12.75" customHeight="1" x14ac:dyDescent="0.2">
      <c r="B93" s="169"/>
      <c r="C93" s="169"/>
      <c r="D93" s="172"/>
      <c r="E93" s="33" t="s">
        <v>15</v>
      </c>
      <c r="F93" s="34">
        <v>134</v>
      </c>
      <c r="G93" s="36">
        <v>1003</v>
      </c>
      <c r="H93" s="34">
        <v>6460000000</v>
      </c>
      <c r="I93" s="33">
        <v>0</v>
      </c>
      <c r="J93" s="51">
        <v>0</v>
      </c>
      <c r="K93" s="42"/>
    </row>
    <row r="94" spans="2:11" ht="12.75" customHeight="1" x14ac:dyDescent="0.2">
      <c r="B94" s="169"/>
      <c r="C94" s="169"/>
      <c r="D94" s="172"/>
      <c r="E94" s="33" t="s">
        <v>16</v>
      </c>
      <c r="F94" s="34">
        <v>134</v>
      </c>
      <c r="G94" s="36">
        <v>1003</v>
      </c>
      <c r="H94" s="34">
        <v>6460000000</v>
      </c>
      <c r="I94" s="33">
        <v>0</v>
      </c>
      <c r="J94" s="51">
        <v>0</v>
      </c>
      <c r="K94" s="42"/>
    </row>
    <row r="95" spans="2:11" ht="12.75" customHeight="1" x14ac:dyDescent="0.2">
      <c r="B95" s="170"/>
      <c r="C95" s="170"/>
      <c r="D95" s="173"/>
      <c r="E95" s="33" t="s">
        <v>17</v>
      </c>
      <c r="F95" s="34">
        <v>134</v>
      </c>
      <c r="G95" s="36">
        <v>1003</v>
      </c>
      <c r="H95" s="34">
        <v>6460000000</v>
      </c>
      <c r="I95" s="33">
        <v>0</v>
      </c>
      <c r="J95" s="51">
        <v>0</v>
      </c>
      <c r="K95" s="42"/>
    </row>
    <row r="96" spans="2:11" ht="16.5" customHeight="1" x14ac:dyDescent="0.2">
      <c r="B96" s="118">
        <v>26</v>
      </c>
      <c r="C96" s="118" t="s">
        <v>66</v>
      </c>
      <c r="D96" s="121" t="s">
        <v>67</v>
      </c>
      <c r="E96" s="118" t="s">
        <v>20</v>
      </c>
      <c r="F96" s="32">
        <v>134</v>
      </c>
      <c r="G96" s="37">
        <v>1003</v>
      </c>
      <c r="H96" s="32" t="s">
        <v>68</v>
      </c>
      <c r="I96" s="31">
        <v>0</v>
      </c>
      <c r="J96" s="49">
        <v>0</v>
      </c>
      <c r="K96" s="42"/>
    </row>
    <row r="97" spans="2:11" ht="12.75" x14ac:dyDescent="0.2">
      <c r="B97" s="119"/>
      <c r="C97" s="119"/>
      <c r="D97" s="122"/>
      <c r="E97" s="120"/>
      <c r="F97" s="32">
        <v>134</v>
      </c>
      <c r="G97" s="37">
        <v>1003</v>
      </c>
      <c r="H97" s="32" t="s">
        <v>69</v>
      </c>
      <c r="I97" s="31">
        <v>0</v>
      </c>
      <c r="J97" s="49"/>
      <c r="K97" s="42"/>
    </row>
    <row r="98" spans="2:11" ht="27" customHeight="1" x14ac:dyDescent="0.2">
      <c r="B98" s="119"/>
      <c r="C98" s="119"/>
      <c r="D98" s="122"/>
      <c r="E98" s="31" t="s">
        <v>14</v>
      </c>
      <c r="F98" s="32">
        <v>134</v>
      </c>
      <c r="G98" s="37">
        <v>1003</v>
      </c>
      <c r="H98" s="32" t="s">
        <v>68</v>
      </c>
      <c r="I98" s="31">
        <v>0</v>
      </c>
      <c r="J98" s="49">
        <v>0</v>
      </c>
      <c r="K98" s="42"/>
    </row>
    <row r="99" spans="2:11" ht="12.75" x14ac:dyDescent="0.2">
      <c r="B99" s="119"/>
      <c r="C99" s="119"/>
      <c r="D99" s="122"/>
      <c r="E99" s="118" t="s">
        <v>15</v>
      </c>
      <c r="F99" s="121">
        <v>134</v>
      </c>
      <c r="G99" s="185" t="s">
        <v>82</v>
      </c>
      <c r="H99" s="32" t="s">
        <v>68</v>
      </c>
      <c r="I99" s="118">
        <v>0</v>
      </c>
      <c r="J99" s="115">
        <v>0</v>
      </c>
      <c r="K99" s="42"/>
    </row>
    <row r="100" spans="2:11" ht="12.75" x14ac:dyDescent="0.2">
      <c r="B100" s="119"/>
      <c r="C100" s="119"/>
      <c r="D100" s="122"/>
      <c r="E100" s="120"/>
      <c r="F100" s="123"/>
      <c r="G100" s="186"/>
      <c r="H100" s="32" t="s">
        <v>69</v>
      </c>
      <c r="I100" s="120"/>
      <c r="J100" s="117"/>
      <c r="K100" s="42"/>
    </row>
    <row r="101" spans="2:11" ht="12.75" x14ac:dyDescent="0.2">
      <c r="B101" s="119"/>
      <c r="C101" s="119"/>
      <c r="D101" s="122"/>
      <c r="E101" s="118" t="s">
        <v>17</v>
      </c>
      <c r="F101" s="121">
        <v>134</v>
      </c>
      <c r="G101" s="185">
        <v>1003</v>
      </c>
      <c r="H101" s="32" t="s">
        <v>68</v>
      </c>
      <c r="I101" s="31">
        <v>0</v>
      </c>
      <c r="J101" s="49">
        <v>0</v>
      </c>
      <c r="K101" s="42"/>
    </row>
    <row r="102" spans="2:11" ht="12.75" x14ac:dyDescent="0.2">
      <c r="B102" s="120"/>
      <c r="C102" s="120"/>
      <c r="D102" s="123"/>
      <c r="E102" s="120"/>
      <c r="F102" s="123"/>
      <c r="G102" s="186"/>
      <c r="H102" s="32" t="s">
        <v>69</v>
      </c>
      <c r="I102" s="31">
        <v>0</v>
      </c>
      <c r="J102" s="49">
        <v>0</v>
      </c>
      <c r="K102" s="42"/>
    </row>
    <row r="103" spans="2:11" ht="13.5" customHeight="1" x14ac:dyDescent="0.2">
      <c r="B103" s="168">
        <v>27</v>
      </c>
      <c r="C103" s="168" t="s">
        <v>84</v>
      </c>
      <c r="D103" s="171" t="s">
        <v>85</v>
      </c>
      <c r="E103" s="33" t="s">
        <v>20</v>
      </c>
      <c r="F103" s="34">
        <v>134</v>
      </c>
      <c r="G103" s="36" t="s">
        <v>89</v>
      </c>
      <c r="H103" s="34">
        <v>6470000000</v>
      </c>
      <c r="I103" s="33">
        <f>I105+I107</f>
        <v>5879.8</v>
      </c>
      <c r="J103" s="51">
        <f>J105+J107</f>
        <v>0</v>
      </c>
      <c r="K103" s="42"/>
    </row>
    <row r="104" spans="2:11" ht="27" x14ac:dyDescent="0.2">
      <c r="B104" s="169"/>
      <c r="C104" s="169"/>
      <c r="D104" s="172"/>
      <c r="E104" s="33" t="s">
        <v>14</v>
      </c>
      <c r="F104" s="34">
        <v>134</v>
      </c>
      <c r="G104" s="36" t="s">
        <v>89</v>
      </c>
      <c r="H104" s="34">
        <v>6470000000</v>
      </c>
      <c r="I104" s="33">
        <v>0</v>
      </c>
      <c r="J104" s="51">
        <v>0</v>
      </c>
      <c r="K104" s="42"/>
    </row>
    <row r="105" spans="2:11" ht="15" customHeight="1" x14ac:dyDescent="0.2">
      <c r="B105" s="169"/>
      <c r="C105" s="169"/>
      <c r="D105" s="172"/>
      <c r="E105" s="33" t="s">
        <v>15</v>
      </c>
      <c r="F105" s="34">
        <v>134</v>
      </c>
      <c r="G105" s="36" t="s">
        <v>89</v>
      </c>
      <c r="H105" s="34">
        <v>6470000000</v>
      </c>
      <c r="I105" s="33">
        <f>I110+I111</f>
        <v>5877.8</v>
      </c>
      <c r="J105" s="51">
        <f>J110+J111</f>
        <v>0</v>
      </c>
      <c r="K105" s="42"/>
    </row>
    <row r="106" spans="2:11" ht="13.5" x14ac:dyDescent="0.2">
      <c r="B106" s="169"/>
      <c r="C106" s="169"/>
      <c r="D106" s="172"/>
      <c r="E106" s="33" t="s">
        <v>16</v>
      </c>
      <c r="F106" s="34">
        <v>134</v>
      </c>
      <c r="G106" s="36" t="s">
        <v>89</v>
      </c>
      <c r="H106" s="34">
        <v>6470000000</v>
      </c>
      <c r="I106" s="33">
        <v>0</v>
      </c>
      <c r="J106" s="51">
        <v>0</v>
      </c>
      <c r="K106" s="42"/>
    </row>
    <row r="107" spans="2:11" ht="13.5" x14ac:dyDescent="0.2">
      <c r="B107" s="170"/>
      <c r="C107" s="170"/>
      <c r="D107" s="173"/>
      <c r="E107" s="33" t="s">
        <v>17</v>
      </c>
      <c r="F107" s="34">
        <v>134</v>
      </c>
      <c r="G107" s="36" t="s">
        <v>89</v>
      </c>
      <c r="H107" s="34">
        <v>6470000000</v>
      </c>
      <c r="I107" s="33">
        <f>I113</f>
        <v>2</v>
      </c>
      <c r="J107" s="52">
        <f>J113</f>
        <v>0</v>
      </c>
      <c r="K107" s="43"/>
    </row>
    <row r="108" spans="2:11" ht="12.75" customHeight="1" x14ac:dyDescent="0.2">
      <c r="B108" s="136">
        <v>28</v>
      </c>
      <c r="C108" s="136" t="s">
        <v>86</v>
      </c>
      <c r="D108" s="134" t="s">
        <v>87</v>
      </c>
      <c r="E108" s="45" t="s">
        <v>20</v>
      </c>
      <c r="F108" s="46">
        <v>134</v>
      </c>
      <c r="G108" s="47" t="s">
        <v>89</v>
      </c>
      <c r="H108" s="46">
        <v>6470000010</v>
      </c>
      <c r="I108" s="45">
        <v>0</v>
      </c>
      <c r="J108" s="53">
        <f>J110+J111+J113</f>
        <v>0</v>
      </c>
      <c r="K108" s="43"/>
    </row>
    <row r="109" spans="2:11" ht="25.5" x14ac:dyDescent="0.2">
      <c r="B109" s="149"/>
      <c r="C109" s="149"/>
      <c r="D109" s="198"/>
      <c r="E109" s="45" t="s">
        <v>14</v>
      </c>
      <c r="F109" s="46">
        <v>134</v>
      </c>
      <c r="G109" s="47" t="s">
        <v>89</v>
      </c>
      <c r="H109" s="46" t="s">
        <v>90</v>
      </c>
      <c r="I109" s="45">
        <v>0</v>
      </c>
      <c r="J109" s="53">
        <v>0</v>
      </c>
      <c r="K109" s="43"/>
    </row>
    <row r="110" spans="2:11" ht="12.75" x14ac:dyDescent="0.2">
      <c r="B110" s="149"/>
      <c r="C110" s="149"/>
      <c r="D110" s="198"/>
      <c r="E110" s="136" t="s">
        <v>15</v>
      </c>
      <c r="F110" s="76">
        <v>134</v>
      </c>
      <c r="G110" s="77" t="s">
        <v>102</v>
      </c>
      <c r="H110" s="73" t="s">
        <v>99</v>
      </c>
      <c r="I110" s="75">
        <v>5617</v>
      </c>
      <c r="J110" s="74">
        <v>0</v>
      </c>
      <c r="K110" s="43"/>
    </row>
    <row r="111" spans="2:11" ht="11.25" customHeight="1" x14ac:dyDescent="0.2">
      <c r="B111" s="149"/>
      <c r="C111" s="149"/>
      <c r="D111" s="198"/>
      <c r="E111" s="178"/>
      <c r="F111" s="134">
        <v>134</v>
      </c>
      <c r="G111" s="141" t="s">
        <v>89</v>
      </c>
      <c r="H111" s="134" t="s">
        <v>95</v>
      </c>
      <c r="I111" s="136">
        <v>260.8</v>
      </c>
      <c r="J111" s="207">
        <v>0</v>
      </c>
      <c r="K111" s="43"/>
    </row>
    <row r="112" spans="2:11" ht="2.25" customHeight="1" x14ac:dyDescent="0.2">
      <c r="B112" s="149"/>
      <c r="C112" s="149"/>
      <c r="D112" s="198"/>
      <c r="E112" s="179"/>
      <c r="F112" s="135"/>
      <c r="G112" s="142"/>
      <c r="H112" s="135"/>
      <c r="I112" s="137"/>
      <c r="J112" s="208"/>
      <c r="K112" s="43"/>
    </row>
    <row r="113" spans="2:11" ht="24.75" customHeight="1" x14ac:dyDescent="0.2">
      <c r="B113" s="149"/>
      <c r="C113" s="149"/>
      <c r="D113" s="198"/>
      <c r="E113" s="136" t="s">
        <v>17</v>
      </c>
      <c r="F113" s="134">
        <v>134</v>
      </c>
      <c r="G113" s="141" t="s">
        <v>89</v>
      </c>
      <c r="H113" s="134" t="s">
        <v>100</v>
      </c>
      <c r="I113" s="136">
        <v>2</v>
      </c>
      <c r="J113" s="207">
        <v>0</v>
      </c>
      <c r="K113" s="43"/>
    </row>
    <row r="114" spans="2:11" ht="1.5" customHeight="1" x14ac:dyDescent="0.2">
      <c r="B114" s="137"/>
      <c r="C114" s="137"/>
      <c r="D114" s="135"/>
      <c r="E114" s="137"/>
      <c r="F114" s="135"/>
      <c r="G114" s="142"/>
      <c r="H114" s="135"/>
      <c r="I114" s="137"/>
      <c r="J114" s="208"/>
      <c r="K114" s="43"/>
    </row>
    <row r="115" spans="2:11" ht="15" customHeight="1" x14ac:dyDescent="0.2">
      <c r="B115" s="205"/>
      <c r="C115" s="205"/>
      <c r="D115" s="206"/>
      <c r="E115" s="58"/>
      <c r="F115" s="59"/>
      <c r="G115" s="60"/>
      <c r="H115" s="59"/>
      <c r="I115" s="58"/>
      <c r="J115" s="61"/>
      <c r="K115" s="43"/>
    </row>
    <row r="116" spans="2:11" ht="26.25" customHeight="1" x14ac:dyDescent="0.2">
      <c r="B116" s="205"/>
      <c r="C116" s="205"/>
      <c r="D116" s="206"/>
      <c r="E116" s="58"/>
      <c r="F116" s="59"/>
      <c r="G116" s="60"/>
      <c r="H116" s="59"/>
      <c r="I116" s="58"/>
      <c r="J116" s="61"/>
      <c r="K116" s="43"/>
    </row>
    <row r="117" spans="2:11" ht="14.25" customHeight="1" x14ac:dyDescent="0.2">
      <c r="B117" s="205"/>
      <c r="C117" s="205"/>
      <c r="D117" s="206"/>
      <c r="E117" s="58"/>
      <c r="F117" s="59"/>
      <c r="G117" s="60"/>
      <c r="H117" s="59"/>
      <c r="I117" s="58"/>
      <c r="J117" s="61"/>
      <c r="K117" s="43"/>
    </row>
    <row r="118" spans="2:11" ht="13.5" customHeight="1" x14ac:dyDescent="0.2">
      <c r="B118" s="205"/>
      <c r="C118" s="205"/>
      <c r="D118" s="206"/>
      <c r="E118" s="58"/>
      <c r="F118" s="59"/>
      <c r="G118" s="60"/>
      <c r="H118" s="59"/>
      <c r="I118" s="58"/>
      <c r="J118" s="61"/>
      <c r="K118" s="43"/>
    </row>
    <row r="119" spans="2:11" ht="12.75" customHeight="1" x14ac:dyDescent="0.2">
      <c r="B119" s="205"/>
      <c r="C119" s="205"/>
      <c r="D119" s="206"/>
      <c r="E119" s="58"/>
      <c r="F119" s="59"/>
      <c r="G119" s="60"/>
      <c r="H119" s="59"/>
      <c r="I119" s="58"/>
      <c r="J119" s="62"/>
      <c r="K119" s="43"/>
    </row>
    <row r="120" spans="2:11" ht="13.5" customHeight="1" x14ac:dyDescent="0.2">
      <c r="B120" s="202"/>
      <c r="C120" s="202"/>
      <c r="D120" s="203"/>
      <c r="E120" s="63"/>
      <c r="F120" s="64"/>
      <c r="G120" s="65"/>
      <c r="H120" s="64"/>
      <c r="I120" s="63"/>
      <c r="J120" s="66"/>
      <c r="K120" s="43"/>
    </row>
    <row r="121" spans="2:11" ht="27" customHeight="1" x14ac:dyDescent="0.2">
      <c r="B121" s="202"/>
      <c r="C121" s="202"/>
      <c r="D121" s="203"/>
      <c r="E121" s="63"/>
      <c r="F121" s="64"/>
      <c r="G121" s="65"/>
      <c r="H121" s="64"/>
      <c r="I121" s="63"/>
      <c r="J121" s="66"/>
      <c r="K121" s="43"/>
    </row>
    <row r="122" spans="2:11" ht="13.5" customHeight="1" x14ac:dyDescent="0.2">
      <c r="B122" s="202"/>
      <c r="C122" s="202"/>
      <c r="D122" s="203"/>
      <c r="E122" s="202"/>
      <c r="F122" s="203"/>
      <c r="G122" s="204"/>
      <c r="H122" s="203"/>
      <c r="I122" s="202"/>
      <c r="J122" s="201"/>
      <c r="K122" s="43"/>
    </row>
    <row r="123" spans="2:11" ht="2.25" customHeight="1" x14ac:dyDescent="0.2">
      <c r="B123" s="202"/>
      <c r="C123" s="202"/>
      <c r="D123" s="203"/>
      <c r="E123" s="202"/>
      <c r="F123" s="203"/>
      <c r="G123" s="204"/>
      <c r="H123" s="203"/>
      <c r="I123" s="202"/>
      <c r="J123" s="201"/>
      <c r="K123" s="43"/>
    </row>
    <row r="124" spans="2:11" ht="5.25" customHeight="1" x14ac:dyDescent="0.2">
      <c r="B124" s="202"/>
      <c r="C124" s="202"/>
      <c r="D124" s="203"/>
      <c r="E124" s="202"/>
      <c r="F124" s="203"/>
      <c r="G124" s="204"/>
      <c r="H124" s="203"/>
      <c r="I124" s="202"/>
      <c r="J124" s="201"/>
      <c r="K124" s="43"/>
    </row>
    <row r="125" spans="2:11" ht="9.75" customHeight="1" x14ac:dyDescent="0.2">
      <c r="B125" s="202"/>
      <c r="C125" s="202"/>
      <c r="D125" s="203"/>
      <c r="E125" s="202"/>
      <c r="F125" s="203"/>
      <c r="G125" s="204"/>
      <c r="H125" s="203"/>
      <c r="I125" s="202"/>
      <c r="J125" s="201"/>
      <c r="K125" s="43"/>
    </row>
    <row r="126" spans="2:11" ht="13.5" customHeight="1" x14ac:dyDescent="0.2">
      <c r="B126" s="205"/>
      <c r="C126" s="205"/>
      <c r="D126" s="206"/>
      <c r="E126" s="58"/>
      <c r="F126" s="59"/>
      <c r="G126" s="60"/>
      <c r="H126" s="59"/>
      <c r="I126" s="58"/>
      <c r="J126" s="58"/>
    </row>
    <row r="127" spans="2:11" ht="13.5" x14ac:dyDescent="0.2">
      <c r="B127" s="205"/>
      <c r="C127" s="205"/>
      <c r="D127" s="206"/>
      <c r="E127" s="58"/>
      <c r="F127" s="59"/>
      <c r="G127" s="60"/>
      <c r="H127" s="59"/>
      <c r="I127" s="58"/>
      <c r="J127" s="58"/>
    </row>
    <row r="128" spans="2:11" ht="15" customHeight="1" x14ac:dyDescent="0.2">
      <c r="B128" s="205"/>
      <c r="C128" s="205"/>
      <c r="D128" s="206"/>
      <c r="E128" s="58"/>
      <c r="F128" s="59"/>
      <c r="G128" s="60"/>
      <c r="H128" s="59"/>
      <c r="I128" s="58"/>
      <c r="J128" s="58"/>
    </row>
    <row r="129" spans="2:10" ht="13.5" x14ac:dyDescent="0.2">
      <c r="B129" s="205"/>
      <c r="C129" s="205"/>
      <c r="D129" s="206"/>
      <c r="E129" s="58"/>
      <c r="F129" s="59"/>
      <c r="G129" s="60"/>
      <c r="H129" s="59"/>
      <c r="I129" s="58"/>
      <c r="J129" s="58"/>
    </row>
    <row r="130" spans="2:10" ht="13.5" x14ac:dyDescent="0.2">
      <c r="B130" s="205"/>
      <c r="C130" s="205"/>
      <c r="D130" s="206"/>
      <c r="E130" s="58"/>
      <c r="F130" s="59"/>
      <c r="G130" s="60"/>
      <c r="H130" s="59"/>
      <c r="I130" s="58"/>
      <c r="J130" s="58"/>
    </row>
    <row r="131" spans="2:10" ht="12.75" customHeight="1" x14ac:dyDescent="0.2">
      <c r="B131" s="202"/>
      <c r="C131" s="202"/>
      <c r="D131" s="203"/>
      <c r="E131" s="63"/>
      <c r="F131" s="64"/>
      <c r="G131" s="65"/>
      <c r="H131" s="64"/>
      <c r="I131" s="63"/>
      <c r="J131" s="63"/>
    </row>
    <row r="132" spans="2:10" ht="12.75" x14ac:dyDescent="0.2">
      <c r="B132" s="202"/>
      <c r="C132" s="202"/>
      <c r="D132" s="203"/>
      <c r="E132" s="63"/>
      <c r="F132" s="64"/>
      <c r="G132" s="65"/>
      <c r="H132" s="64"/>
      <c r="I132" s="63"/>
      <c r="J132" s="63"/>
    </row>
    <row r="133" spans="2:10" ht="11.25" customHeight="1" x14ac:dyDescent="0.2">
      <c r="B133" s="202"/>
      <c r="C133" s="202"/>
      <c r="D133" s="203"/>
      <c r="E133" s="202"/>
      <c r="F133" s="203"/>
      <c r="G133" s="204"/>
      <c r="H133" s="203"/>
      <c r="I133" s="202"/>
      <c r="J133" s="202"/>
    </row>
    <row r="134" spans="2:10" ht="2.25" customHeight="1" x14ac:dyDescent="0.2">
      <c r="B134" s="202"/>
      <c r="C134" s="202"/>
      <c r="D134" s="203"/>
      <c r="E134" s="202"/>
      <c r="F134" s="203"/>
      <c r="G134" s="204"/>
      <c r="H134" s="203"/>
      <c r="I134" s="202"/>
      <c r="J134" s="202"/>
    </row>
    <row r="135" spans="2:10" ht="11.25" customHeight="1" x14ac:dyDescent="0.2">
      <c r="B135" s="202"/>
      <c r="C135" s="202"/>
      <c r="D135" s="203"/>
      <c r="E135" s="202"/>
      <c r="F135" s="203"/>
      <c r="G135" s="204"/>
      <c r="H135" s="203"/>
      <c r="I135" s="202"/>
      <c r="J135" s="202"/>
    </row>
    <row r="136" spans="2:10" ht="2.25" customHeight="1" x14ac:dyDescent="0.2">
      <c r="B136" s="202"/>
      <c r="C136" s="202"/>
      <c r="D136" s="203"/>
      <c r="E136" s="202"/>
      <c r="F136" s="203"/>
      <c r="G136" s="204"/>
      <c r="H136" s="203"/>
      <c r="I136" s="202"/>
      <c r="J136" s="202"/>
    </row>
  </sheetData>
  <mergeCells count="168">
    <mergeCell ref="J135:J136"/>
    <mergeCell ref="J133:J134"/>
    <mergeCell ref="H133:H134"/>
    <mergeCell ref="I133:I134"/>
    <mergeCell ref="E135:E136"/>
    <mergeCell ref="F135:F136"/>
    <mergeCell ref="G135:G136"/>
    <mergeCell ref="H135:H136"/>
    <mergeCell ref="I135:I136"/>
    <mergeCell ref="B126:B130"/>
    <mergeCell ref="C126:C130"/>
    <mergeCell ref="D126:D130"/>
    <mergeCell ref="B131:B136"/>
    <mergeCell ref="C131:C136"/>
    <mergeCell ref="D131:D136"/>
    <mergeCell ref="E133:E134"/>
    <mergeCell ref="F133:F134"/>
    <mergeCell ref="G133:G134"/>
    <mergeCell ref="B9:B10"/>
    <mergeCell ref="C9:C10"/>
    <mergeCell ref="D9:D10"/>
    <mergeCell ref="E9:E10"/>
    <mergeCell ref="F9:H9"/>
    <mergeCell ref="I9:J9"/>
    <mergeCell ref="B2:I2"/>
    <mergeCell ref="B3:I3"/>
    <mergeCell ref="B4:I4"/>
    <mergeCell ref="B6:I6"/>
    <mergeCell ref="B7:I7"/>
    <mergeCell ref="B8:I8"/>
    <mergeCell ref="B22:B23"/>
    <mergeCell ref="C22:C23"/>
    <mergeCell ref="D22:D23"/>
    <mergeCell ref="B24:B25"/>
    <mergeCell ref="C24:C25"/>
    <mergeCell ref="D24:D25"/>
    <mergeCell ref="B12:B16"/>
    <mergeCell ref="C12:C16"/>
    <mergeCell ref="D12:D16"/>
    <mergeCell ref="B17:B21"/>
    <mergeCell ref="C17:C21"/>
    <mergeCell ref="D17:D21"/>
    <mergeCell ref="B33:B34"/>
    <mergeCell ref="C33:C34"/>
    <mergeCell ref="D33:D34"/>
    <mergeCell ref="B35:B40"/>
    <mergeCell ref="C35:C40"/>
    <mergeCell ref="D35:D40"/>
    <mergeCell ref="B26:B27"/>
    <mergeCell ref="C26:C27"/>
    <mergeCell ref="D26:D27"/>
    <mergeCell ref="B28:B32"/>
    <mergeCell ref="C28:C32"/>
    <mergeCell ref="D28:D32"/>
    <mergeCell ref="I35:I36"/>
    <mergeCell ref="B41:B43"/>
    <mergeCell ref="C41:C43"/>
    <mergeCell ref="D41:D43"/>
    <mergeCell ref="B44:B51"/>
    <mergeCell ref="C44:C51"/>
    <mergeCell ref="D44:D51"/>
    <mergeCell ref="E44:E46"/>
    <mergeCell ref="E48:E51"/>
    <mergeCell ref="E35:E36"/>
    <mergeCell ref="F35:F36"/>
    <mergeCell ref="G35:G36"/>
    <mergeCell ref="H35:H36"/>
    <mergeCell ref="H53:H54"/>
    <mergeCell ref="I53:I54"/>
    <mergeCell ref="B55:B56"/>
    <mergeCell ref="C55:C56"/>
    <mergeCell ref="D55:D56"/>
    <mergeCell ref="B52:B54"/>
    <mergeCell ref="C52:C54"/>
    <mergeCell ref="D52:D54"/>
    <mergeCell ref="E53:E54"/>
    <mergeCell ref="F53:F54"/>
    <mergeCell ref="G53:G54"/>
    <mergeCell ref="B61:B65"/>
    <mergeCell ref="C61:C65"/>
    <mergeCell ref="D61:D65"/>
    <mergeCell ref="B66:B67"/>
    <mergeCell ref="C66:C67"/>
    <mergeCell ref="D66:D67"/>
    <mergeCell ref="B57:B58"/>
    <mergeCell ref="C57:C58"/>
    <mergeCell ref="D57:D58"/>
    <mergeCell ref="B59:B60"/>
    <mergeCell ref="C59:C60"/>
    <mergeCell ref="D59:D60"/>
    <mergeCell ref="B72:B73"/>
    <mergeCell ref="C72:C73"/>
    <mergeCell ref="D72:D73"/>
    <mergeCell ref="B74:B75"/>
    <mergeCell ref="C74:C75"/>
    <mergeCell ref="D74:D75"/>
    <mergeCell ref="B68:B69"/>
    <mergeCell ref="C68:C69"/>
    <mergeCell ref="D68:D69"/>
    <mergeCell ref="B70:B71"/>
    <mergeCell ref="C70:C71"/>
    <mergeCell ref="D70:D71"/>
    <mergeCell ref="E83:E84"/>
    <mergeCell ref="E85:E86"/>
    <mergeCell ref="B88:B90"/>
    <mergeCell ref="C88:C90"/>
    <mergeCell ref="D88:D90"/>
    <mergeCell ref="E89:E90"/>
    <mergeCell ref="B76:B80"/>
    <mergeCell ref="C76:C80"/>
    <mergeCell ref="D76:D80"/>
    <mergeCell ref="B81:B82"/>
    <mergeCell ref="C81:C82"/>
    <mergeCell ref="D81:D82"/>
    <mergeCell ref="B91:B95"/>
    <mergeCell ref="C91:C95"/>
    <mergeCell ref="D91:D95"/>
    <mergeCell ref="B96:B102"/>
    <mergeCell ref="C96:C102"/>
    <mergeCell ref="D96:D102"/>
    <mergeCell ref="B83:B87"/>
    <mergeCell ref="C83:C87"/>
    <mergeCell ref="D83:D87"/>
    <mergeCell ref="I99:I100"/>
    <mergeCell ref="J99:J100"/>
    <mergeCell ref="E101:E102"/>
    <mergeCell ref="F101:F102"/>
    <mergeCell ref="G101:G102"/>
    <mergeCell ref="B103:B107"/>
    <mergeCell ref="C103:C107"/>
    <mergeCell ref="D103:D107"/>
    <mergeCell ref="E96:E97"/>
    <mergeCell ref="E99:E100"/>
    <mergeCell ref="F99:F100"/>
    <mergeCell ref="G99:G100"/>
    <mergeCell ref="J111:J112"/>
    <mergeCell ref="E113:E114"/>
    <mergeCell ref="F113:F114"/>
    <mergeCell ref="G113:G114"/>
    <mergeCell ref="H113:H114"/>
    <mergeCell ref="I113:I114"/>
    <mergeCell ref="H111:H112"/>
    <mergeCell ref="I111:I112"/>
    <mergeCell ref="B108:B114"/>
    <mergeCell ref="C108:C114"/>
    <mergeCell ref="D108:D114"/>
    <mergeCell ref="F111:F112"/>
    <mergeCell ref="G111:G112"/>
    <mergeCell ref="J113:J114"/>
    <mergeCell ref="E110:E112"/>
    <mergeCell ref="B115:B119"/>
    <mergeCell ref="C115:C119"/>
    <mergeCell ref="D115:D119"/>
    <mergeCell ref="B120:B125"/>
    <mergeCell ref="C120:C125"/>
    <mergeCell ref="D120:D125"/>
    <mergeCell ref="E122:E123"/>
    <mergeCell ref="F122:F123"/>
    <mergeCell ref="G122:G123"/>
    <mergeCell ref="J124:J125"/>
    <mergeCell ref="J122:J123"/>
    <mergeCell ref="E124:E125"/>
    <mergeCell ref="F124:F125"/>
    <mergeCell ref="G124:G125"/>
    <mergeCell ref="H124:H125"/>
    <mergeCell ref="I124:I125"/>
    <mergeCell ref="H122:H123"/>
    <mergeCell ref="I122:I12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24</vt:i4>
      </vt:variant>
    </vt:vector>
  </HeadingPairs>
  <TitlesOfParts>
    <vt:vector size="26" baseType="lpstr">
      <vt:lpstr>Лист1</vt:lpstr>
      <vt:lpstr>Лист1 (2)</vt:lpstr>
      <vt:lpstr>Лист1!_Hlk497151747</vt:lpstr>
      <vt:lpstr>'Лист1 (2)'!_Hlk497151747</vt:lpstr>
      <vt:lpstr>Лист1!_Hlk497152009</vt:lpstr>
      <vt:lpstr>'Лист1 (2)'!_Hlk497152009</vt:lpstr>
      <vt:lpstr>Лист1!_Hlk497153494</vt:lpstr>
      <vt:lpstr>'Лист1 (2)'!_Hlk497153494</vt:lpstr>
      <vt:lpstr>Лист1!_Hlk497153550</vt:lpstr>
      <vt:lpstr>'Лист1 (2)'!_Hlk497153550</vt:lpstr>
      <vt:lpstr>Лист1!_Hlk497153653</vt:lpstr>
      <vt:lpstr>'Лист1 (2)'!_Hlk497153653</vt:lpstr>
      <vt:lpstr>Лист1!_Hlk497154046</vt:lpstr>
      <vt:lpstr>'Лист1 (2)'!_Hlk497154046</vt:lpstr>
      <vt:lpstr>'Лист1 (2)'!_Hlk497154318</vt:lpstr>
      <vt:lpstr>Лист1!_Hlk497154380</vt:lpstr>
      <vt:lpstr>'Лист1 (2)'!_Hlk497154380</vt:lpstr>
      <vt:lpstr>Лист1!_Hlk497154427</vt:lpstr>
      <vt:lpstr>'Лист1 (2)'!_Hlk497154427</vt:lpstr>
      <vt:lpstr>Лист1!_Hlk497154503</vt:lpstr>
      <vt:lpstr>'Лист1 (2)'!_Hlk497154503</vt:lpstr>
      <vt:lpstr>Лист1!_Hlk497154602</vt:lpstr>
      <vt:lpstr>'Лист1 (2)'!_Hlk497154602</vt:lpstr>
      <vt:lpstr>Лист1!OLE_LINK106</vt:lpstr>
      <vt:lpstr>'Лист1 (2)'!OLE_LINK106</vt:lpstr>
      <vt:lpstr>Лист1!OLE_LINK78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2022-09-12T10:23:40Z</cp:lastPrinted>
  <dcterms:created xsi:type="dcterms:W3CDTF">2019-08-20T09:03:07Z</dcterms:created>
  <dcterms:modified xsi:type="dcterms:W3CDTF">2023-02-17T05:53:43Z</dcterms:modified>
</cp:coreProperties>
</file>