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4635"/>
  </bookViews>
  <sheets>
    <sheet name="Лист1" sheetId="1" r:id="rId1"/>
    <sheet name="Лист2" sheetId="2" r:id="rId2"/>
    <sheet name="Лист3" sheetId="3" r:id="rId3"/>
  </sheets>
  <calcPr calcId="152511" iterate="1"/>
</workbook>
</file>

<file path=xl/calcChain.xml><?xml version="1.0" encoding="utf-8"?>
<calcChain xmlns="http://schemas.openxmlformats.org/spreadsheetml/2006/main">
  <c r="L17" i="1" l="1"/>
  <c r="I18" i="1"/>
  <c r="F15" i="1"/>
  <c r="F16" i="1"/>
  <c r="F18" i="1"/>
  <c r="F19" i="1"/>
  <c r="O15" i="1"/>
  <c r="O17" i="1"/>
  <c r="O18" i="1"/>
  <c r="O19" i="1"/>
  <c r="N16" i="1"/>
  <c r="N17" i="1"/>
  <c r="K17" i="1"/>
  <c r="H17" i="1"/>
  <c r="E17" i="1"/>
  <c r="H10" i="1"/>
  <c r="H11" i="1"/>
  <c r="O20" i="1" l="1"/>
  <c r="O14" i="1"/>
  <c r="O11" i="1"/>
  <c r="N20" i="1"/>
  <c r="N19" i="1"/>
  <c r="N18" i="1"/>
  <c r="N15" i="1"/>
  <c r="N14" i="1"/>
  <c r="N11" i="1"/>
  <c r="L20" i="1"/>
  <c r="L15" i="1"/>
  <c r="L14" i="1"/>
  <c r="L12" i="1"/>
  <c r="L11" i="1"/>
  <c r="K20" i="1"/>
  <c r="K19" i="1"/>
  <c r="K18" i="1"/>
  <c r="K16" i="1"/>
  <c r="K15" i="1"/>
  <c r="K14" i="1"/>
  <c r="K11" i="1"/>
  <c r="I20" i="1"/>
  <c r="I15" i="1"/>
  <c r="I14" i="1"/>
  <c r="I11" i="1"/>
  <c r="H20" i="1"/>
  <c r="H19" i="1"/>
  <c r="H18" i="1"/>
  <c r="H16" i="1"/>
  <c r="H15" i="1"/>
  <c r="H14" i="1"/>
  <c r="K12" i="1"/>
  <c r="F20" i="1"/>
  <c r="E20" i="1"/>
  <c r="E19" i="1"/>
  <c r="E18" i="1"/>
  <c r="E16" i="1"/>
  <c r="E15" i="1"/>
  <c r="F14" i="1"/>
  <c r="E14" i="1"/>
  <c r="F11" i="1"/>
  <c r="E11" i="1"/>
  <c r="L10" i="1" l="1"/>
  <c r="N10" i="1"/>
  <c r="N12" i="1"/>
  <c r="O10" i="1"/>
  <c r="O12" i="1"/>
  <c r="K10" i="1"/>
  <c r="I12" i="1"/>
  <c r="H12" i="1"/>
  <c r="I10" i="1"/>
  <c r="E12" i="1" l="1"/>
  <c r="F12" i="1"/>
  <c r="E10" i="1" l="1"/>
  <c r="F10" i="1"/>
</calcChain>
</file>

<file path=xl/sharedStrings.xml><?xml version="1.0" encoding="utf-8"?>
<sst xmlns="http://schemas.openxmlformats.org/spreadsheetml/2006/main" count="35" uniqueCount="35">
  <si>
    <t>№ п/п</t>
  </si>
  <si>
    <t>Наименование показателя</t>
  </si>
  <si>
    <t>5=4-3</t>
  </si>
  <si>
    <t>8=7-4</t>
  </si>
  <si>
    <t>11=10-7</t>
  </si>
  <si>
    <t>14=13-10</t>
  </si>
  <si>
    <t>6=4/3 (%)</t>
  </si>
  <si>
    <t>9=7/4 (%)</t>
  </si>
  <si>
    <t>12=10/7 (%)</t>
  </si>
  <si>
    <t>15=13/10 (%)</t>
  </si>
  <si>
    <t xml:space="preserve">Общий объем доходов </t>
  </si>
  <si>
    <t xml:space="preserve">Налоговые и неналоговые доходы 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</si>
  <si>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</si>
  <si>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</si>
  <si>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 xml:space="preserve">Дотации </t>
  </si>
  <si>
    <t>Субсидии</t>
  </si>
  <si>
    <t>Прочие субсидии</t>
  </si>
  <si>
    <t xml:space="preserve">Общий объем расходов </t>
  </si>
  <si>
    <t>Иные межбюджетные трансферты</t>
  </si>
  <si>
    <t>Прочие безвозмездные поступления</t>
  </si>
  <si>
    <t>Прогноз на 2024 год</t>
  </si>
  <si>
    <t>Отклонение 2023 года от 2022 года</t>
  </si>
  <si>
    <t>Прогноз на 2025 год</t>
  </si>
  <si>
    <t>Субвенции</t>
  </si>
  <si>
    <t>Прогноз основных характеристик бюджета МО Саракташский посовет на 2024 год и плановый период 2025 и 2026 годов.</t>
  </si>
  <si>
    <t>Факт за 2022 год</t>
  </si>
  <si>
    <t>Ожидаемое исполнение на 2023 год</t>
  </si>
  <si>
    <t>Отклонение 2024 года от 2023 года</t>
  </si>
  <si>
    <t>Отклонение 2025 года от 2026 года</t>
  </si>
  <si>
    <t>Прогноз на 2026 год</t>
  </si>
  <si>
    <t>Отклонение 2026 года от 2025 года</t>
  </si>
  <si>
    <t>Приложение</t>
  </si>
  <si>
    <t>у постановлению администрации</t>
  </si>
  <si>
    <t>Саракташского поссовета</t>
  </si>
  <si>
    <t>от 09.11.2023г. № 432-п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</si>
</sst>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/>
    <xf numFmtId="164" fontId="3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/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/>
  </sheetViews>
  <sheetFormatPr defaultRowHeight="15" x14ac:dyDescent="0.25"/>
  <cols>
    <col min="1" max="1" width="1.42578125" customWidth="1"/>
    <col min="2" max="2" width="12.7109375" customWidth="1"/>
    <col min="3" max="3" width="10.7109375" customWidth="1"/>
    <col min="4" max="4" width="11" customWidth="1"/>
    <col min="5" max="5" width="11.28515625" customWidth="1"/>
    <col min="6" max="6" width="8.85546875" customWidth="1"/>
    <col min="7" max="7" width="10.85546875" customWidth="1"/>
    <col min="9" max="9" width="8.42578125" customWidth="1"/>
    <col min="11" max="11" width="9.7109375" bestFit="1" customWidth="1"/>
    <col min="12" max="12" width="8.5703125" customWidth="1"/>
    <col min="13" max="13" width="9" customWidth="1"/>
    <col min="15" max="15" width="9" customWidth="1"/>
  </cols>
  <sheetData>
    <row r="1" spans="1:16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13" t="s">
        <v>31</v>
      </c>
      <c r="M2" s="13"/>
      <c r="N2" s="13"/>
      <c r="O2" s="3"/>
    </row>
    <row r="3" spans="1:1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13" t="s">
        <v>32</v>
      </c>
      <c r="M3" s="13"/>
      <c r="N3" s="13"/>
      <c r="O3" s="3"/>
    </row>
    <row r="4" spans="1:16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13" t="s">
        <v>33</v>
      </c>
      <c r="M4" s="13"/>
      <c r="N4" s="13"/>
      <c r="O4" s="3"/>
    </row>
    <row r="5" spans="1:1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13" t="s">
        <v>34</v>
      </c>
      <c r="M5" s="13"/>
      <c r="N5" s="13"/>
      <c r="O5" s="3"/>
    </row>
    <row r="6" spans="1:16" x14ac:dyDescent="0.25">
      <c r="A6" s="3"/>
      <c r="B6" s="16" t="s">
        <v>24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2"/>
    </row>
    <row r="7" spans="1:16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2"/>
    </row>
    <row r="8" spans="1:16" ht="45" x14ac:dyDescent="0.25">
      <c r="A8" s="4" t="s">
        <v>0</v>
      </c>
      <c r="B8" s="4" t="s">
        <v>1</v>
      </c>
      <c r="C8" s="4" t="s">
        <v>25</v>
      </c>
      <c r="D8" s="4" t="s">
        <v>26</v>
      </c>
      <c r="E8" s="14" t="s">
        <v>21</v>
      </c>
      <c r="F8" s="15"/>
      <c r="G8" s="4" t="s">
        <v>20</v>
      </c>
      <c r="H8" s="14" t="s">
        <v>27</v>
      </c>
      <c r="I8" s="15"/>
      <c r="J8" s="4" t="s">
        <v>22</v>
      </c>
      <c r="K8" s="14" t="s">
        <v>28</v>
      </c>
      <c r="L8" s="15"/>
      <c r="M8" s="4" t="s">
        <v>29</v>
      </c>
      <c r="N8" s="14" t="s">
        <v>30</v>
      </c>
      <c r="O8" s="15"/>
      <c r="P8" s="2"/>
    </row>
    <row r="9" spans="1:16" ht="22.5" x14ac:dyDescent="0.25">
      <c r="A9" s="5">
        <v>1</v>
      </c>
      <c r="B9" s="5">
        <v>2</v>
      </c>
      <c r="C9" s="5">
        <v>3</v>
      </c>
      <c r="D9" s="5">
        <v>4</v>
      </c>
      <c r="E9" s="5" t="s">
        <v>2</v>
      </c>
      <c r="F9" s="11" t="s">
        <v>6</v>
      </c>
      <c r="G9" s="5">
        <v>7</v>
      </c>
      <c r="H9" s="5" t="s">
        <v>3</v>
      </c>
      <c r="I9" s="11" t="s">
        <v>7</v>
      </c>
      <c r="J9" s="5">
        <v>10</v>
      </c>
      <c r="K9" s="5" t="s">
        <v>4</v>
      </c>
      <c r="L9" s="11" t="s">
        <v>8</v>
      </c>
      <c r="M9" s="5">
        <v>13</v>
      </c>
      <c r="N9" s="5" t="s">
        <v>5</v>
      </c>
      <c r="O9" s="11" t="s">
        <v>9</v>
      </c>
      <c r="P9" s="2"/>
    </row>
    <row r="10" spans="1:16" ht="22.5" customHeight="1" x14ac:dyDescent="0.25">
      <c r="A10" s="6"/>
      <c r="B10" s="12" t="s">
        <v>10</v>
      </c>
      <c r="C10" s="7">
        <v>145999077.77000001</v>
      </c>
      <c r="D10" s="7">
        <v>144806565.96000001</v>
      </c>
      <c r="E10" s="7">
        <f t="shared" ref="E10:E20" si="0">D10-C10</f>
        <v>-1192511.8100000024</v>
      </c>
      <c r="F10" s="8">
        <f>D10/C10*100</f>
        <v>99.183205929643876</v>
      </c>
      <c r="G10" s="7">
        <v>137639300</v>
      </c>
      <c r="H10" s="6">
        <f t="shared" ref="H10:H20" si="1">G10-D10</f>
        <v>-7167265.9600000083</v>
      </c>
      <c r="I10" s="8">
        <f t="shared" ref="I10:I18" si="2">G10/D10*100</f>
        <v>95.050455127856679</v>
      </c>
      <c r="J10" s="7">
        <v>104525000</v>
      </c>
      <c r="K10" s="7">
        <f t="shared" ref="K10:K20" si="3">J10-G10</f>
        <v>-33114300</v>
      </c>
      <c r="L10" s="8">
        <f t="shared" ref="L10:L17" si="4">J10/G10*100</f>
        <v>75.941246431796728</v>
      </c>
      <c r="M10" s="7">
        <v>103310000</v>
      </c>
      <c r="N10" s="7">
        <f t="shared" ref="N10:N20" si="5">M10-J10</f>
        <v>-1215000</v>
      </c>
      <c r="O10" s="8">
        <f>M10/J10*100</f>
        <v>98.837598660607512</v>
      </c>
      <c r="P10" s="2"/>
    </row>
    <row r="11" spans="1:16" ht="33.75" x14ac:dyDescent="0.25">
      <c r="A11" s="6"/>
      <c r="B11" s="4" t="s">
        <v>11</v>
      </c>
      <c r="C11" s="6">
        <v>53368322.5</v>
      </c>
      <c r="D11" s="6">
        <v>52511000</v>
      </c>
      <c r="E11" s="6">
        <f t="shared" si="0"/>
        <v>-857322.5</v>
      </c>
      <c r="F11" s="9">
        <f>D11/C11*100</f>
        <v>98.393574203123961</v>
      </c>
      <c r="G11" s="6">
        <v>52436000</v>
      </c>
      <c r="H11" s="6">
        <f t="shared" si="1"/>
        <v>-75000</v>
      </c>
      <c r="I11" s="9">
        <f t="shared" si="2"/>
        <v>99.857172782845495</v>
      </c>
      <c r="J11" s="6">
        <v>56771000</v>
      </c>
      <c r="K11" s="6">
        <f t="shared" si="3"/>
        <v>4335000</v>
      </c>
      <c r="L11" s="9">
        <f t="shared" si="4"/>
        <v>108.26722099321077</v>
      </c>
      <c r="M11" s="6">
        <v>59033000</v>
      </c>
      <c r="N11" s="6">
        <f t="shared" si="5"/>
        <v>2262000</v>
      </c>
      <c r="O11" s="9">
        <f>M11/J11*100</f>
        <v>103.98442866956721</v>
      </c>
      <c r="P11" s="2"/>
    </row>
    <row r="12" spans="1:16" ht="23.25" x14ac:dyDescent="0.25">
      <c r="A12" s="6"/>
      <c r="B12" s="10" t="s">
        <v>12</v>
      </c>
      <c r="C12" s="6">
        <v>92630755.269999996</v>
      </c>
      <c r="D12" s="6">
        <v>92295565.959999993</v>
      </c>
      <c r="E12" s="6">
        <f t="shared" si="0"/>
        <v>-335189.31000000238</v>
      </c>
      <c r="F12" s="9">
        <f>D12/C12*100</f>
        <v>99.638144686370097</v>
      </c>
      <c r="G12" s="6">
        <v>85203300</v>
      </c>
      <c r="H12" s="6">
        <f t="shared" si="1"/>
        <v>-7092265.9599999934</v>
      </c>
      <c r="I12" s="9">
        <f t="shared" si="2"/>
        <v>92.315702399968259</v>
      </c>
      <c r="J12" s="6">
        <v>4775400</v>
      </c>
      <c r="K12" s="6">
        <f t="shared" si="3"/>
        <v>-80427900</v>
      </c>
      <c r="L12" s="9">
        <f t="shared" si="4"/>
        <v>5.6047124935301804</v>
      </c>
      <c r="M12" s="6">
        <v>44277000</v>
      </c>
      <c r="N12" s="6">
        <f t="shared" si="5"/>
        <v>39501600</v>
      </c>
      <c r="O12" s="9">
        <f>M12/J12*100</f>
        <v>927.1893453951501</v>
      </c>
      <c r="P12" s="2"/>
    </row>
    <row r="13" spans="1:16" ht="105" customHeight="1" x14ac:dyDescent="0.25">
      <c r="A13" s="6"/>
      <c r="B13" s="10" t="s">
        <v>13</v>
      </c>
      <c r="C13" s="6">
        <v>0</v>
      </c>
      <c r="D13" s="6">
        <v>0</v>
      </c>
      <c r="E13" s="6">
        <v>0</v>
      </c>
      <c r="F13" s="9">
        <v>0</v>
      </c>
      <c r="G13" s="6">
        <v>0</v>
      </c>
      <c r="H13" s="6">
        <v>0</v>
      </c>
      <c r="I13" s="9">
        <v>0</v>
      </c>
      <c r="J13" s="6">
        <v>0</v>
      </c>
      <c r="K13" s="6">
        <v>0</v>
      </c>
      <c r="L13" s="9">
        <v>0</v>
      </c>
      <c r="M13" s="6">
        <v>0</v>
      </c>
      <c r="N13" s="6">
        <v>0</v>
      </c>
      <c r="O13" s="9">
        <v>0</v>
      </c>
      <c r="P13" s="2"/>
    </row>
    <row r="14" spans="1:16" x14ac:dyDescent="0.25">
      <c r="A14" s="6"/>
      <c r="B14" s="6" t="s">
        <v>14</v>
      </c>
      <c r="C14" s="6">
        <v>32758940</v>
      </c>
      <c r="D14" s="6">
        <v>34054000</v>
      </c>
      <c r="E14" s="6">
        <f t="shared" si="0"/>
        <v>1295060</v>
      </c>
      <c r="F14" s="9">
        <f>D14/C14*100</f>
        <v>103.95330251833545</v>
      </c>
      <c r="G14" s="6">
        <v>44110000</v>
      </c>
      <c r="H14" s="6">
        <f t="shared" si="1"/>
        <v>10056000</v>
      </c>
      <c r="I14" s="9">
        <f t="shared" si="2"/>
        <v>129.52957068185822</v>
      </c>
      <c r="J14" s="6">
        <v>44233000</v>
      </c>
      <c r="K14" s="6">
        <f t="shared" si="3"/>
        <v>123000</v>
      </c>
      <c r="L14" s="9">
        <f t="shared" si="4"/>
        <v>100.27884833371117</v>
      </c>
      <c r="M14" s="6">
        <v>44277000</v>
      </c>
      <c r="N14" s="6">
        <f t="shared" si="5"/>
        <v>44000</v>
      </c>
      <c r="O14" s="9">
        <f>M14/J14*100</f>
        <v>100.09947324395813</v>
      </c>
      <c r="P14" s="2"/>
    </row>
    <row r="15" spans="1:16" x14ac:dyDescent="0.25">
      <c r="A15" s="6"/>
      <c r="B15" s="6" t="s">
        <v>15</v>
      </c>
      <c r="C15" s="6">
        <v>48482387</v>
      </c>
      <c r="D15" s="6">
        <v>41763300</v>
      </c>
      <c r="E15" s="6">
        <f t="shared" si="0"/>
        <v>-6719087</v>
      </c>
      <c r="F15" s="9">
        <f t="shared" ref="F15:F19" si="6">D15/C15*100</f>
        <v>86.141179476167295</v>
      </c>
      <c r="G15" s="6">
        <v>35166800</v>
      </c>
      <c r="H15" s="6">
        <f t="shared" si="1"/>
        <v>-6596500</v>
      </c>
      <c r="I15" s="9">
        <f t="shared" si="2"/>
        <v>84.20503169050339</v>
      </c>
      <c r="J15" s="6">
        <v>3521000</v>
      </c>
      <c r="K15" s="6">
        <f t="shared" si="3"/>
        <v>-31645800</v>
      </c>
      <c r="L15" s="6">
        <f t="shared" si="4"/>
        <v>10.012284313613977</v>
      </c>
      <c r="M15" s="6">
        <v>0</v>
      </c>
      <c r="N15" s="6">
        <f t="shared" si="5"/>
        <v>-3521000</v>
      </c>
      <c r="O15" s="9">
        <f t="shared" ref="O15:O19" si="7">M15/J15*100</f>
        <v>0</v>
      </c>
      <c r="P15" s="2"/>
    </row>
    <row r="16" spans="1:16" x14ac:dyDescent="0.25">
      <c r="A16" s="6"/>
      <c r="B16" s="6" t="s">
        <v>16</v>
      </c>
      <c r="C16" s="6">
        <v>758258</v>
      </c>
      <c r="D16" s="6">
        <v>0</v>
      </c>
      <c r="E16" s="6">
        <f t="shared" si="0"/>
        <v>-758258</v>
      </c>
      <c r="F16" s="9">
        <f t="shared" si="6"/>
        <v>0</v>
      </c>
      <c r="G16" s="6">
        <v>0</v>
      </c>
      <c r="H16" s="6">
        <f t="shared" si="1"/>
        <v>0</v>
      </c>
      <c r="I16" s="9">
        <v>0</v>
      </c>
      <c r="J16" s="6">
        <v>0</v>
      </c>
      <c r="K16" s="6">
        <f t="shared" si="3"/>
        <v>0</v>
      </c>
      <c r="L16" s="6">
        <v>0</v>
      </c>
      <c r="M16" s="6">
        <v>0</v>
      </c>
      <c r="N16" s="6">
        <f t="shared" si="5"/>
        <v>0</v>
      </c>
      <c r="O16" s="9">
        <v>0</v>
      </c>
      <c r="P16" s="2"/>
    </row>
    <row r="17" spans="1:16" x14ac:dyDescent="0.25">
      <c r="A17" s="6"/>
      <c r="B17" s="6" t="s">
        <v>23</v>
      </c>
      <c r="C17" s="6">
        <v>0</v>
      </c>
      <c r="D17" s="6">
        <v>0</v>
      </c>
      <c r="E17" s="6">
        <f t="shared" si="0"/>
        <v>0</v>
      </c>
      <c r="F17" s="9">
        <v>0</v>
      </c>
      <c r="G17" s="6">
        <v>0</v>
      </c>
      <c r="H17" s="6">
        <f t="shared" si="1"/>
        <v>0</v>
      </c>
      <c r="I17" s="9">
        <v>0</v>
      </c>
      <c r="J17" s="6">
        <v>0</v>
      </c>
      <c r="K17" s="6">
        <f t="shared" si="3"/>
        <v>0</v>
      </c>
      <c r="L17" s="6" t="e">
        <f t="shared" si="4"/>
        <v>#DIV/0!</v>
      </c>
      <c r="M17" s="6">
        <v>139400</v>
      </c>
      <c r="N17" s="6">
        <f t="shared" si="5"/>
        <v>139400</v>
      </c>
      <c r="O17" s="9" t="e">
        <f t="shared" si="7"/>
        <v>#DIV/0!</v>
      </c>
      <c r="P17" s="2"/>
    </row>
    <row r="18" spans="1:16" ht="34.5" x14ac:dyDescent="0.25">
      <c r="A18" s="6"/>
      <c r="B18" s="10" t="s">
        <v>18</v>
      </c>
      <c r="C18" s="6">
        <v>10889410</v>
      </c>
      <c r="D18" s="6">
        <v>13389099.960000001</v>
      </c>
      <c r="E18" s="6">
        <f t="shared" si="0"/>
        <v>2499689.9600000009</v>
      </c>
      <c r="F18" s="9">
        <f t="shared" si="6"/>
        <v>122.95523779525246</v>
      </c>
      <c r="G18" s="6">
        <v>5926500</v>
      </c>
      <c r="H18" s="6">
        <f t="shared" si="1"/>
        <v>-7462599.9600000009</v>
      </c>
      <c r="I18" s="9">
        <f t="shared" si="2"/>
        <v>44.26361755237803</v>
      </c>
      <c r="J18" s="6">
        <v>0</v>
      </c>
      <c r="K18" s="6">
        <f t="shared" si="3"/>
        <v>-5926500</v>
      </c>
      <c r="L18" s="6">
        <v>0</v>
      </c>
      <c r="M18" s="6">
        <v>0</v>
      </c>
      <c r="N18" s="6">
        <f t="shared" si="5"/>
        <v>0</v>
      </c>
      <c r="O18" s="9" t="e">
        <f t="shared" si="7"/>
        <v>#DIV/0!</v>
      </c>
      <c r="P18" s="2"/>
    </row>
    <row r="19" spans="1:16" ht="33.75" x14ac:dyDescent="0.25">
      <c r="A19" s="6"/>
      <c r="B19" s="4" t="s">
        <v>19</v>
      </c>
      <c r="C19" s="6">
        <v>6241.62</v>
      </c>
      <c r="D19" s="6">
        <v>3089166</v>
      </c>
      <c r="E19" s="6">
        <f t="shared" si="0"/>
        <v>3082924.38</v>
      </c>
      <c r="F19" s="9">
        <f t="shared" si="6"/>
        <v>49493.016236169453</v>
      </c>
      <c r="G19" s="6">
        <v>0</v>
      </c>
      <c r="H19" s="6">
        <f t="shared" si="1"/>
        <v>-3089166</v>
      </c>
      <c r="I19" s="9">
        <v>0</v>
      </c>
      <c r="J19" s="6">
        <v>0</v>
      </c>
      <c r="K19" s="6">
        <f t="shared" si="3"/>
        <v>0</v>
      </c>
      <c r="L19" s="6">
        <v>0</v>
      </c>
      <c r="M19" s="6">
        <v>0</v>
      </c>
      <c r="N19" s="6">
        <f t="shared" si="5"/>
        <v>0</v>
      </c>
      <c r="O19" s="9" t="e">
        <f t="shared" si="7"/>
        <v>#DIV/0!</v>
      </c>
      <c r="P19" s="2"/>
    </row>
    <row r="20" spans="1:16" ht="22.5" x14ac:dyDescent="0.25">
      <c r="A20" s="6"/>
      <c r="B20" s="12" t="s">
        <v>17</v>
      </c>
      <c r="C20" s="7">
        <v>107778475.8</v>
      </c>
      <c r="D20" s="7">
        <v>111360014.56</v>
      </c>
      <c r="E20" s="7">
        <f t="shared" si="0"/>
        <v>3581538.7600000054</v>
      </c>
      <c r="F20" s="8">
        <f>D20/C20*100</f>
        <v>103.32305567824704</v>
      </c>
      <c r="G20" s="7">
        <v>120717863</v>
      </c>
      <c r="H20" s="7">
        <f t="shared" si="1"/>
        <v>9357848.4399999976</v>
      </c>
      <c r="I20" s="8">
        <f>G20/D20*100</f>
        <v>108.40323923894428</v>
      </c>
      <c r="J20" s="7">
        <v>87679191</v>
      </c>
      <c r="K20" s="7">
        <f t="shared" si="3"/>
        <v>-33038672</v>
      </c>
      <c r="L20" s="8">
        <f>J20/G20*100</f>
        <v>72.631496964123698</v>
      </c>
      <c r="M20" s="7">
        <v>82784000</v>
      </c>
      <c r="N20" s="7">
        <f t="shared" si="5"/>
        <v>-4895191</v>
      </c>
      <c r="O20" s="8">
        <f>M20/J20*100</f>
        <v>94.4169295540147</v>
      </c>
      <c r="P20" s="2"/>
    </row>
    <row r="21" spans="1:1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</sheetData>
  <mergeCells count="9">
    <mergeCell ref="L2:N2"/>
    <mergeCell ref="L3:N3"/>
    <mergeCell ref="L4:N4"/>
    <mergeCell ref="L5:N5"/>
    <mergeCell ref="E8:F8"/>
    <mergeCell ref="H8:I8"/>
    <mergeCell ref="K8:L8"/>
    <mergeCell ref="N8:O8"/>
    <mergeCell ref="B6:O6"/>
  </mergeCells>
  <pageMargins left="0.51181102362204722" right="0.39370078740157483" top="0.74803149606299213" bottom="0.74803149606299213" header="0.31496062992125984" footer="0.31496062992125984"/>
  <pageSetup paperSize="9" scale="9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2023-11-17T04:06:40Z</dcterms:modified>
</cp:coreProperties>
</file>